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19320" windowHeight="9285" activeTab="1"/>
  </bookViews>
  <sheets>
    <sheet name="Содержание" sheetId="12" r:id="rId1"/>
    <sheet name="1" sheetId="10" r:id="rId2"/>
    <sheet name="2" sheetId="13" r:id="rId3"/>
    <sheet name="3" sheetId="11" r:id="rId4"/>
    <sheet name="4" sheetId="14" r:id="rId5"/>
  </sheets>
  <calcPr calcId="145621"/>
</workbook>
</file>

<file path=xl/calcChain.xml><?xml version="1.0" encoding="utf-8"?>
<calcChain xmlns="http://schemas.openxmlformats.org/spreadsheetml/2006/main">
  <c r="G4" i="14" l="1"/>
  <c r="F4" i="14" l="1"/>
  <c r="C7" i="14"/>
  <c r="C6" i="14"/>
  <c r="C8" i="14"/>
  <c r="M7" i="11"/>
  <c r="M8" i="11"/>
  <c r="M6" i="11"/>
  <c r="J7" i="11"/>
  <c r="J8" i="11"/>
  <c r="J6" i="11"/>
  <c r="G7" i="11"/>
  <c r="G4" i="11" s="1"/>
  <c r="G8" i="11"/>
  <c r="G6" i="11"/>
  <c r="C8" i="11"/>
  <c r="C7" i="11"/>
  <c r="C6" i="11"/>
  <c r="J4" i="11"/>
  <c r="M4" i="11"/>
  <c r="B7" i="14"/>
  <c r="D7" i="14"/>
  <c r="E7" i="14"/>
  <c r="B8" i="14"/>
  <c r="D8" i="14"/>
  <c r="E8" i="14"/>
  <c r="D6" i="14"/>
  <c r="E6" i="14"/>
  <c r="B6" i="14"/>
  <c r="D7" i="11"/>
  <c r="E7" i="11"/>
  <c r="F7" i="11"/>
  <c r="H7" i="11"/>
  <c r="I7" i="11"/>
  <c r="K7" i="11"/>
  <c r="L7" i="11"/>
  <c r="D8" i="11"/>
  <c r="E8" i="11"/>
  <c r="F8" i="11"/>
  <c r="H8" i="11"/>
  <c r="I8" i="11"/>
  <c r="K8" i="11"/>
  <c r="L8" i="11"/>
  <c r="D6" i="11"/>
  <c r="D4" i="11" s="1"/>
  <c r="E6" i="11"/>
  <c r="F6" i="11"/>
  <c r="H6" i="11"/>
  <c r="I6" i="11"/>
  <c r="I4" i="11" s="1"/>
  <c r="K6" i="11"/>
  <c r="L6" i="11"/>
  <c r="B6" i="11"/>
  <c r="B7" i="11"/>
  <c r="B8" i="11"/>
  <c r="B4" i="11" l="1"/>
  <c r="H4" i="11"/>
  <c r="F4" i="11"/>
  <c r="K4" i="11"/>
  <c r="L4" i="11"/>
  <c r="E4" i="11"/>
  <c r="B4" i="14"/>
  <c r="D4" i="14"/>
  <c r="E4" i="14"/>
  <c r="C4" i="14"/>
  <c r="C4" i="11"/>
</calcChain>
</file>

<file path=xl/sharedStrings.xml><?xml version="1.0" encoding="utf-8"?>
<sst xmlns="http://schemas.openxmlformats.org/spreadsheetml/2006/main" count="77" uniqueCount="45">
  <si>
    <t>Валовая добавленная стоимость в основных ценах</t>
  </si>
  <si>
    <t>Содержание:</t>
  </si>
  <si>
    <t>1.</t>
  </si>
  <si>
    <t>2.</t>
  </si>
  <si>
    <t>Ответственный исполнитель:</t>
  </si>
  <si>
    <t>К содержанию</t>
  </si>
  <si>
    <t xml:space="preserve">   в том числе</t>
  </si>
  <si>
    <t xml:space="preserve">  Оплата труда наемных работников</t>
  </si>
  <si>
    <t xml:space="preserve">  Другие чистые налоги на производство</t>
  </si>
  <si>
    <t xml:space="preserve">  Валовая прибыль экономики и валовые смешанные доходы</t>
  </si>
  <si>
    <t>3.</t>
  </si>
  <si>
    <t>4.</t>
  </si>
  <si>
    <t>ФИО Щетинина Н.В.</t>
  </si>
  <si>
    <t>тел. 4712 70-19-88 IP 46080</t>
  </si>
  <si>
    <t>Счет образования доходов Курской области за 2004-2015 гг.</t>
  </si>
  <si>
    <t>Счет образования доходов Курской области за 2016-2019 гг.</t>
  </si>
  <si>
    <t>Структура счета образования доходов Курской области за 2004-2015 гг.</t>
  </si>
  <si>
    <t>Структура счета образования доходов Курской области за 2016-2019 гг.</t>
  </si>
  <si>
    <t>Оплата труда наемных работников</t>
  </si>
  <si>
    <t>Другие чистые налоги на производство</t>
  </si>
  <si>
    <t>Валовая прибыль экономики и валовые смешанные доходы</t>
  </si>
  <si>
    <t xml:space="preserve"> Другие чистые налоги на производство</t>
  </si>
  <si>
    <r>
      <t xml:space="preserve">Обновлено: </t>
    </r>
    <r>
      <rPr>
        <sz val="12"/>
        <rFont val="Times New Roman"/>
        <family val="1"/>
        <charset val="204"/>
      </rPr>
      <t>05.04.2023г.</t>
    </r>
  </si>
  <si>
    <r>
      <t>Счет образования доходов Курской области за 2016 - 2021 гг.</t>
    </r>
    <r>
      <rPr>
        <b/>
        <sz val="12"/>
        <color rgb="FFFF000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(в текущих ценах, млн. рублей)</t>
    </r>
  </si>
  <si>
    <r>
      <t xml:space="preserve">Счет образования доходов Курской области в 2004 - 2015 гг.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(в текущих ценах, млн. рублей)</t>
    </r>
  </si>
  <si>
    <t>2004 г.</t>
  </si>
  <si>
    <t>2005 г.</t>
  </si>
  <si>
    <t>2006 г.</t>
  </si>
  <si>
    <t>2007 г.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</si>
  <si>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</si>
  <si>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</si>
  <si>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</si>
  <si>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</si>
  <si>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</si>
  <si>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</si>
  <si>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</si>
  <si>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</si>
  <si>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</si>
  <si>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</si>
  <si>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</si>
  <si>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</si>
  <si>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</si>
  <si>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2021 г.</t>
  </si>
  <si>
    <r>
      <t xml:space="preserve">Структура счета образования доходов                                                      Курской области за 2004 - 2015 гг.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(в процентах)</t>
    </r>
  </si>
  <si>
    <r>
      <t xml:space="preserve">Структура счета образования доходов                                                       Курской области за 2016 - 2021 гг.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(в процентах)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</si>
</sst>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164" fontId="3" fillId="0" borderId="2" xfId="0" applyNumberFormat="1" applyFont="1" applyFill="1" applyBorder="1" applyAlignment="1">
      <alignment vertical="center" wrapText="1"/>
    </xf>
    <xf numFmtId="0" fontId="8" fillId="0" borderId="0" xfId="4" applyFont="1" applyAlignment="1" applyProtection="1">
      <alignment vertical="center"/>
    </xf>
    <xf numFmtId="0" fontId="10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165" fontId="4" fillId="0" borderId="4" xfId="0" applyNumberFormat="1" applyFont="1" applyFill="1" applyBorder="1"/>
    <xf numFmtId="0" fontId="4" fillId="0" borderId="1" xfId="0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horizontal="right" wrapText="1"/>
    </xf>
    <xf numFmtId="165" fontId="4" fillId="0" borderId="3" xfId="0" applyNumberFormat="1" applyFont="1" applyBorder="1" applyAlignment="1">
      <alignment horizontal="right" wrapText="1"/>
    </xf>
    <xf numFmtId="165" fontId="4" fillId="0" borderId="6" xfId="0" applyNumberFormat="1" applyFont="1" applyBorder="1" applyAlignment="1">
      <alignment horizontal="right" wrapText="1"/>
    </xf>
    <xf numFmtId="0" fontId="3" fillId="0" borderId="7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wrapText="1"/>
    </xf>
    <xf numFmtId="165" fontId="4" fillId="0" borderId="9" xfId="0" applyNumberFormat="1" applyFont="1" applyFill="1" applyBorder="1" applyAlignment="1">
      <alignment wrapText="1"/>
    </xf>
    <xf numFmtId="165" fontId="4" fillId="0" borderId="8" xfId="0" applyNumberFormat="1" applyFont="1" applyFill="1" applyBorder="1" applyAlignment="1">
      <alignment wrapText="1"/>
    </xf>
    <xf numFmtId="0" fontId="11" fillId="0" borderId="0" xfId="0" applyFont="1"/>
    <xf numFmtId="0" fontId="12" fillId="0" borderId="0" xfId="4" applyFont="1" applyAlignment="1" applyProtection="1">
      <alignment horizontal="left" indent="2"/>
    </xf>
    <xf numFmtId="0" fontId="3" fillId="0" borderId="0" xfId="4" applyFont="1" applyAlignment="1" applyProtection="1"/>
    <xf numFmtId="0" fontId="4" fillId="0" borderId="1" xfId="0" applyFont="1" applyFill="1" applyBorder="1" applyAlignment="1">
      <alignment horizontal="left" vertical="center" wrapText="1" indent="2"/>
    </xf>
    <xf numFmtId="0" fontId="4" fillId="0" borderId="10" xfId="0" applyFont="1" applyBorder="1"/>
    <xf numFmtId="165" fontId="4" fillId="0" borderId="11" xfId="0" applyNumberFormat="1" applyFont="1" applyFill="1" applyBorder="1"/>
    <xf numFmtId="165" fontId="4" fillId="0" borderId="1" xfId="0" applyNumberFormat="1" applyFont="1" applyFill="1" applyBorder="1"/>
    <xf numFmtId="165" fontId="4" fillId="0" borderId="12" xfId="0" applyNumberFormat="1" applyFont="1" applyBorder="1" applyAlignment="1">
      <alignment horizontal="right" wrapText="1"/>
    </xf>
    <xf numFmtId="165" fontId="4" fillId="0" borderId="13" xfId="0" applyNumberFormat="1" applyFont="1" applyBorder="1" applyAlignment="1">
      <alignment horizontal="right" wrapText="1"/>
    </xf>
    <xf numFmtId="165" fontId="4" fillId="0" borderId="14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vertical="center" wrapText="1" indent="2"/>
    </xf>
    <xf numFmtId="164" fontId="10" fillId="0" borderId="0" xfId="0" applyNumberFormat="1" applyFont="1"/>
    <xf numFmtId="166" fontId="10" fillId="0" borderId="0" xfId="0" applyNumberFormat="1" applyFont="1"/>
    <xf numFmtId="164" fontId="10" fillId="0" borderId="1" xfId="0" applyNumberFormat="1" applyFont="1" applyBorder="1"/>
    <xf numFmtId="0" fontId="7" fillId="0" borderId="0" xfId="4" applyFont="1" applyAlignment="1" applyProtection="1"/>
    <xf numFmtId="164" fontId="3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5">
    <cellStyle name="Normal" xfId="1"/>
    <cellStyle name="Гиперссылка" xfId="4" builtinId="8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1162050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1162050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GridLines="0" workbookViewId="0">
      <selection activeCell="B14" sqref="B14"/>
    </sheetView>
  </sheetViews>
  <sheetFormatPr defaultRowHeight="15" x14ac:dyDescent="0.25"/>
  <cols>
    <col min="1" max="1" width="3.85546875" customWidth="1"/>
    <col min="12" max="12" width="9.42578125" customWidth="1"/>
  </cols>
  <sheetData>
    <row r="1" spans="1:17" ht="15.75" x14ac:dyDescent="0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</row>
    <row r="2" spans="1:17" ht="15.75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</row>
    <row r="3" spans="1:17" s="3" customFormat="1" ht="15.75" x14ac:dyDescent="0.25">
      <c r="A3" s="5" t="s">
        <v>2</v>
      </c>
      <c r="B3" s="38" t="s">
        <v>14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7" s="3" customFormat="1" ht="15.75" x14ac:dyDescent="0.25">
      <c r="A4" s="5" t="s">
        <v>3</v>
      </c>
      <c r="B4" s="38" t="s">
        <v>15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7" s="3" customFormat="1" ht="15.75" x14ac:dyDescent="0.25">
      <c r="A5" s="5" t="s">
        <v>10</v>
      </c>
      <c r="B5" s="38" t="s">
        <v>16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7" s="3" customFormat="1" ht="15.75" x14ac:dyDescent="0.25">
      <c r="A6" s="5" t="s">
        <v>11</v>
      </c>
      <c r="B6" s="38" t="s">
        <v>17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7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s="23" customFormat="1" ht="15.75" x14ac:dyDescent="0.25">
      <c r="A9" s="2"/>
      <c r="B9" s="1" t="s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s="23" customFormat="1" ht="15.75" x14ac:dyDescent="0.25">
      <c r="A10" s="2"/>
      <c r="B10" s="4" t="s">
        <v>12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s="23" customFormat="1" ht="15.75" x14ac:dyDescent="0.25">
      <c r="A11" s="2"/>
      <c r="B11" s="4" t="s">
        <v>13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23" customFormat="1" ht="15.75" x14ac:dyDescent="0.25">
      <c r="A12" s="2"/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23" customFormat="1" ht="15.75" x14ac:dyDescent="0.25">
      <c r="A13" s="2"/>
      <c r="B13" s="25" t="s">
        <v>22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23" customFormat="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</sheetData>
  <mergeCells count="4">
    <mergeCell ref="B3:L3"/>
    <mergeCell ref="B5:L5"/>
    <mergeCell ref="B4:L4"/>
    <mergeCell ref="B6:L6"/>
  </mergeCells>
  <hyperlinks>
    <hyperlink ref="B3:L3" location="'1'!A1" display="Счет образования доходов субъекта Российской Федерации за 2004-2015 гг."/>
    <hyperlink ref="B5:L5" location="'3'!A1" display="Структура счета образования доходов субъекта Российской Федерации за 2004-2015 гг."/>
    <hyperlink ref="B4" location="'2'!A1" display="Счет образования доходов субъекта Российской Федерации за 2016-2019 гг."/>
    <hyperlink ref="B4:L4" location="'2'!A1" display="Счет образования доходов субъекта Российской Федерации за 2016-2019 гг."/>
    <hyperlink ref="B6" location="'4'!A1" display="Структура счета образования доходов субъекта Российской Федерации за 2004-2015 гг."/>
    <hyperlink ref="B6:L6" location="'4'!A1" display="Структура счета образования доходов субъекта Российской Федерации за 2016-2019 гг.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B4" sqref="B4:M8"/>
    </sheetView>
  </sheetViews>
  <sheetFormatPr defaultRowHeight="15" x14ac:dyDescent="0.25"/>
  <cols>
    <col min="1" max="1" width="27.7109375" style="19" customWidth="1"/>
    <col min="2" max="4" width="10.7109375" style="19" bestFit="1" customWidth="1"/>
    <col min="5" max="8" width="11.42578125" style="19" bestFit="1" customWidth="1"/>
    <col min="9" max="13" width="12.5703125" style="19" bestFit="1" customWidth="1"/>
    <col min="14" max="16384" width="9.140625" style="19"/>
  </cols>
  <sheetData>
    <row r="1" spans="1:13" ht="33" customHeight="1" x14ac:dyDescent="0.25">
      <c r="A1" s="10" t="s">
        <v>5</v>
      </c>
      <c r="B1" s="10"/>
    </row>
    <row r="2" spans="1:13" ht="34.5" customHeight="1" x14ac:dyDescent="0.25">
      <c r="A2" s="39" t="s">
        <v>24</v>
      </c>
      <c r="B2" s="39"/>
      <c r="C2" s="39"/>
      <c r="D2" s="39"/>
      <c r="E2" s="39"/>
      <c r="F2" s="39"/>
      <c r="G2" s="9"/>
      <c r="H2" s="9"/>
      <c r="I2" s="9"/>
      <c r="J2" s="9"/>
      <c r="K2" s="9"/>
      <c r="L2" s="9"/>
      <c r="M2" s="9"/>
    </row>
    <row r="3" spans="1:13" ht="20.100000000000001" customHeight="1" x14ac:dyDescent="0.25">
      <c r="A3" s="8"/>
      <c r="B3" s="12" t="s">
        <v>25</v>
      </c>
      <c r="C3" s="12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2" t="s">
        <v>31</v>
      </c>
      <c r="I3" s="12" t="s">
        <v>32</v>
      </c>
      <c r="J3" s="12" t="s">
        <v>33</v>
      </c>
      <c r="K3" s="12" t="s">
        <v>34</v>
      </c>
      <c r="L3" s="12" t="s">
        <v>35</v>
      </c>
      <c r="M3" s="12" t="s">
        <v>36</v>
      </c>
    </row>
    <row r="4" spans="1:13" s="20" customFormat="1" ht="47.25" x14ac:dyDescent="0.25">
      <c r="A4" s="6" t="s">
        <v>0</v>
      </c>
      <c r="B4" s="11">
        <v>76506.099999999991</v>
      </c>
      <c r="C4" s="11">
        <v>86624.9</v>
      </c>
      <c r="D4" s="11">
        <v>104035.7</v>
      </c>
      <c r="E4" s="11">
        <v>128799</v>
      </c>
      <c r="F4" s="11">
        <v>167865.8</v>
      </c>
      <c r="G4" s="11">
        <v>161570.9</v>
      </c>
      <c r="H4" s="11">
        <v>193648.59999999998</v>
      </c>
      <c r="I4" s="11">
        <v>228851.40000000002</v>
      </c>
      <c r="J4" s="11">
        <v>248213.10000000003</v>
      </c>
      <c r="K4" s="11">
        <v>271542.5</v>
      </c>
      <c r="L4" s="11">
        <v>298287.30000000005</v>
      </c>
      <c r="M4" s="11">
        <v>336999.4</v>
      </c>
    </row>
    <row r="5" spans="1:13" ht="15.75" x14ac:dyDescent="0.25">
      <c r="A5" s="6" t="s">
        <v>6</v>
      </c>
    </row>
    <row r="6" spans="1:13" ht="31.5" x14ac:dyDescent="0.25">
      <c r="A6" s="7" t="s">
        <v>7</v>
      </c>
      <c r="B6" s="11">
        <v>29399.1</v>
      </c>
      <c r="C6" s="11">
        <v>30950.9</v>
      </c>
      <c r="D6" s="11">
        <v>38821.1</v>
      </c>
      <c r="E6" s="11">
        <v>50375.3</v>
      </c>
      <c r="F6" s="11">
        <v>65422.5</v>
      </c>
      <c r="G6" s="11">
        <v>65656.399999999994</v>
      </c>
      <c r="H6" s="11">
        <v>71309.7</v>
      </c>
      <c r="I6" s="11">
        <v>89371.9</v>
      </c>
      <c r="J6" s="11">
        <v>101845.8</v>
      </c>
      <c r="K6" s="11">
        <v>115252.5</v>
      </c>
      <c r="L6" s="11">
        <v>128523.6</v>
      </c>
      <c r="M6" s="11">
        <v>137714.29999999999</v>
      </c>
    </row>
    <row r="7" spans="1:13" ht="31.5" x14ac:dyDescent="0.25">
      <c r="A7" s="7" t="s">
        <v>8</v>
      </c>
      <c r="B7" s="11">
        <v>1504.3</v>
      </c>
      <c r="C7" s="11">
        <v>2186.8000000000002</v>
      </c>
      <c r="D7" s="11">
        <v>2384.9</v>
      </c>
      <c r="E7" s="11">
        <v>4257.3</v>
      </c>
      <c r="F7" s="11">
        <v>3561.5</v>
      </c>
      <c r="G7" s="11">
        <v>3785.8</v>
      </c>
      <c r="H7" s="11">
        <v>4264.3999999999996</v>
      </c>
      <c r="I7" s="11">
        <v>4603.8</v>
      </c>
      <c r="J7" s="11">
        <v>4811.1000000000004</v>
      </c>
      <c r="K7" s="11">
        <v>4853.8</v>
      </c>
      <c r="L7" s="11">
        <v>5101.7</v>
      </c>
      <c r="M7" s="11">
        <v>5252.4</v>
      </c>
    </row>
    <row r="8" spans="1:13" ht="47.25" x14ac:dyDescent="0.25">
      <c r="A8" s="7" t="s">
        <v>9</v>
      </c>
      <c r="B8" s="11">
        <v>45602.7</v>
      </c>
      <c r="C8" s="11">
        <v>53487.199999999997</v>
      </c>
      <c r="D8" s="11">
        <v>62829.7</v>
      </c>
      <c r="E8" s="11">
        <v>74166.399999999994</v>
      </c>
      <c r="F8" s="11">
        <v>98881.8</v>
      </c>
      <c r="G8" s="11">
        <v>92128.7</v>
      </c>
      <c r="H8" s="11">
        <v>118074.5</v>
      </c>
      <c r="I8" s="11">
        <v>134875.70000000001</v>
      </c>
      <c r="J8" s="11">
        <v>141556.20000000001</v>
      </c>
      <c r="K8" s="11">
        <v>151436.20000000001</v>
      </c>
      <c r="L8" s="11">
        <v>164662</v>
      </c>
      <c r="M8" s="11">
        <v>194032.7</v>
      </c>
    </row>
  </sheetData>
  <mergeCells count="1">
    <mergeCell ref="A2:F2"/>
  </mergeCells>
  <hyperlinks>
    <hyperlink ref="A1:B1" location="Содержание!A1" display="К содержанию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B4" sqref="B4:G8"/>
    </sheetView>
  </sheetViews>
  <sheetFormatPr defaultRowHeight="15" x14ac:dyDescent="0.25"/>
  <cols>
    <col min="1" max="1" width="31.42578125" style="19" customWidth="1"/>
    <col min="2" max="2" width="10.140625" style="19" customWidth="1"/>
    <col min="3" max="3" width="11.28515625" style="19" customWidth="1"/>
    <col min="4" max="4" width="12.5703125" style="19" bestFit="1" customWidth="1"/>
    <col min="5" max="5" width="11.28515625" style="19" customWidth="1"/>
    <col min="6" max="16384" width="9.140625" style="19"/>
  </cols>
  <sheetData>
    <row r="1" spans="1:14" ht="33" customHeight="1" x14ac:dyDescent="0.25">
      <c r="A1" s="10" t="s">
        <v>5</v>
      </c>
    </row>
    <row r="2" spans="1:14" ht="34.5" customHeight="1" x14ac:dyDescent="0.25">
      <c r="A2" s="39" t="s">
        <v>23</v>
      </c>
      <c r="B2" s="39"/>
      <c r="C2" s="39"/>
      <c r="D2" s="39"/>
      <c r="E2" s="39"/>
    </row>
    <row r="3" spans="1:14" ht="20.100000000000001" customHeight="1" x14ac:dyDescent="0.25">
      <c r="A3" s="8"/>
      <c r="B3" s="18" t="s">
        <v>37</v>
      </c>
      <c r="C3" s="12" t="s">
        <v>38</v>
      </c>
      <c r="D3" s="12" t="s">
        <v>39</v>
      </c>
      <c r="E3" s="12" t="s">
        <v>40</v>
      </c>
      <c r="F3" s="12" t="s">
        <v>41</v>
      </c>
      <c r="G3" s="12" t="s">
        <v>42</v>
      </c>
    </row>
    <row r="4" spans="1:14" s="20" customFormat="1" ht="31.5" x14ac:dyDescent="0.25">
      <c r="A4" s="6" t="s">
        <v>0</v>
      </c>
      <c r="B4" s="11">
        <v>379011.30000000005</v>
      </c>
      <c r="C4" s="11">
        <v>404759.80000000005</v>
      </c>
      <c r="D4" s="11">
        <v>451000.5</v>
      </c>
      <c r="E4" s="11">
        <v>495864.4</v>
      </c>
      <c r="F4" s="11">
        <v>523000.5</v>
      </c>
      <c r="G4" s="37">
        <v>683802</v>
      </c>
      <c r="H4" s="19"/>
      <c r="K4" s="19"/>
      <c r="M4" s="19"/>
      <c r="N4" s="19"/>
    </row>
    <row r="5" spans="1:14" s="20" customFormat="1" ht="15.75" x14ac:dyDescent="0.25">
      <c r="A5" s="6" t="s">
        <v>6</v>
      </c>
      <c r="B5" s="21"/>
      <c r="C5" s="22"/>
      <c r="D5" s="22"/>
      <c r="E5" s="22"/>
      <c r="F5" s="22"/>
      <c r="G5" s="22"/>
      <c r="M5" s="19"/>
      <c r="N5" s="19"/>
    </row>
    <row r="6" spans="1:14" ht="31.5" x14ac:dyDescent="0.25">
      <c r="A6" s="34" t="s">
        <v>18</v>
      </c>
      <c r="B6" s="11">
        <v>146324.20000000001</v>
      </c>
      <c r="C6" s="11">
        <v>155295.1</v>
      </c>
      <c r="D6" s="11">
        <v>171822.1</v>
      </c>
      <c r="E6" s="11">
        <v>189088.9</v>
      </c>
      <c r="F6" s="11">
        <v>196164.7</v>
      </c>
      <c r="G6" s="11">
        <v>214397.3</v>
      </c>
      <c r="H6" s="20"/>
      <c r="I6" s="20"/>
    </row>
    <row r="7" spans="1:14" ht="31.5" x14ac:dyDescent="0.25">
      <c r="A7" s="34" t="s">
        <v>21</v>
      </c>
      <c r="B7" s="11">
        <v>5544.7</v>
      </c>
      <c r="C7" s="11">
        <v>6340.2</v>
      </c>
      <c r="D7" s="11">
        <v>7122.7</v>
      </c>
      <c r="E7" s="11">
        <v>6712.3</v>
      </c>
      <c r="F7" s="11">
        <v>6972.5</v>
      </c>
      <c r="G7" s="11">
        <v>6711.6</v>
      </c>
      <c r="H7" s="20"/>
      <c r="I7" s="20"/>
    </row>
    <row r="8" spans="1:14" ht="47.25" x14ac:dyDescent="0.25">
      <c r="A8" s="34" t="s">
        <v>20</v>
      </c>
      <c r="B8" s="11">
        <v>227142.39999999999</v>
      </c>
      <c r="C8" s="11">
        <v>243124.5</v>
      </c>
      <c r="D8" s="11">
        <v>272055.7</v>
      </c>
      <c r="E8" s="11">
        <v>300063.2</v>
      </c>
      <c r="F8" s="11">
        <v>319863.3</v>
      </c>
      <c r="G8" s="11">
        <v>462693.10000000003</v>
      </c>
      <c r="H8" s="20"/>
      <c r="I8" s="20"/>
    </row>
    <row r="9" spans="1:14" x14ac:dyDescent="0.25">
      <c r="F9" s="36"/>
      <c r="G9" s="36"/>
    </row>
    <row r="10" spans="1:14" ht="15.75" x14ac:dyDescent="0.25">
      <c r="A10" s="40"/>
      <c r="B10" s="40"/>
      <c r="C10" s="40"/>
      <c r="D10" s="40"/>
      <c r="E10" s="40"/>
    </row>
  </sheetData>
  <mergeCells count="2">
    <mergeCell ref="A2:E2"/>
    <mergeCell ref="A10:E10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L14" sqref="L14"/>
    </sheetView>
  </sheetViews>
  <sheetFormatPr defaultRowHeight="15.75" x14ac:dyDescent="0.25"/>
  <cols>
    <col min="1" max="1" width="27.7109375" style="3" customWidth="1"/>
    <col min="2" max="12" width="9.140625" style="3"/>
    <col min="13" max="13" width="8.140625" style="3" customWidth="1"/>
    <col min="14" max="16384" width="9.140625" style="3"/>
  </cols>
  <sheetData>
    <row r="1" spans="1:13" ht="33" customHeight="1" x14ac:dyDescent="0.25">
      <c r="A1" s="10" t="s">
        <v>5</v>
      </c>
      <c r="B1" s="10"/>
    </row>
    <row r="2" spans="1:13" s="2" customFormat="1" ht="48" customHeight="1" x14ac:dyDescent="0.25">
      <c r="A2" s="39" t="s">
        <v>43</v>
      </c>
      <c r="B2" s="39"/>
      <c r="C2" s="39"/>
      <c r="D2" s="39"/>
      <c r="E2" s="39"/>
      <c r="F2" s="39"/>
      <c r="G2" s="9"/>
      <c r="H2" s="9"/>
      <c r="I2" s="9"/>
      <c r="J2" s="9"/>
      <c r="K2" s="9"/>
      <c r="L2" s="9"/>
      <c r="M2" s="9"/>
    </row>
    <row r="3" spans="1:13" s="2" customFormat="1" ht="20.100000000000001" customHeight="1" x14ac:dyDescent="0.25">
      <c r="A3" s="8"/>
      <c r="B3" s="12" t="s">
        <v>25</v>
      </c>
      <c r="C3" s="12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2" t="s">
        <v>31</v>
      </c>
      <c r="I3" s="12" t="s">
        <v>32</v>
      </c>
      <c r="J3" s="12" t="s">
        <v>33</v>
      </c>
      <c r="K3" s="12" t="s">
        <v>34</v>
      </c>
      <c r="L3" s="12" t="s">
        <v>35</v>
      </c>
      <c r="M3" s="12" t="s">
        <v>36</v>
      </c>
    </row>
    <row r="4" spans="1:13" s="2" customFormat="1" ht="47.25" x14ac:dyDescent="0.25">
      <c r="A4" s="14" t="s">
        <v>0</v>
      </c>
      <c r="B4" s="13">
        <f>B6+B7+B8</f>
        <v>100</v>
      </c>
      <c r="C4" s="13">
        <f t="shared" ref="C4:M4" si="0">C6+C7+C8</f>
        <v>100</v>
      </c>
      <c r="D4" s="13">
        <f t="shared" si="0"/>
        <v>100</v>
      </c>
      <c r="E4" s="13">
        <f t="shared" si="0"/>
        <v>100</v>
      </c>
      <c r="F4" s="13">
        <f t="shared" si="0"/>
        <v>100</v>
      </c>
      <c r="G4" s="13">
        <f t="shared" si="0"/>
        <v>100</v>
      </c>
      <c r="H4" s="13">
        <f t="shared" si="0"/>
        <v>100</v>
      </c>
      <c r="I4" s="13">
        <f t="shared" si="0"/>
        <v>100</v>
      </c>
      <c r="J4" s="13">
        <f t="shared" si="0"/>
        <v>100</v>
      </c>
      <c r="K4" s="13">
        <f t="shared" si="0"/>
        <v>100</v>
      </c>
      <c r="L4" s="13">
        <f t="shared" si="0"/>
        <v>100</v>
      </c>
      <c r="M4" s="13">
        <f t="shared" si="0"/>
        <v>100</v>
      </c>
    </row>
    <row r="5" spans="1:13" s="2" customFormat="1" x14ac:dyDescent="0.25">
      <c r="A5" s="14" t="s">
        <v>6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s="2" customFormat="1" ht="31.5" x14ac:dyDescent="0.25">
      <c r="A6" s="7" t="s">
        <v>7</v>
      </c>
      <c r="B6" s="15">
        <f>ROUND('1'!B6/'1'!B$4*100,1)</f>
        <v>38.4</v>
      </c>
      <c r="C6" s="15">
        <f>ROUND('1'!C6/'1'!C$4*100,1)</f>
        <v>35.700000000000003</v>
      </c>
      <c r="D6" s="15">
        <f>ROUND('1'!D6/'1'!D$4*100,1)</f>
        <v>37.299999999999997</v>
      </c>
      <c r="E6" s="15">
        <f>ROUND('1'!E6/'1'!E$4*100,1)</f>
        <v>39.1</v>
      </c>
      <c r="F6" s="15">
        <f>ROUND('1'!F6/'1'!F$4*100,1)</f>
        <v>39</v>
      </c>
      <c r="G6" s="15">
        <f>ROUND('1'!G6/'1'!G$4*100,1)</f>
        <v>40.6</v>
      </c>
      <c r="H6" s="15">
        <f>ROUND('1'!H6/'1'!H$4*100,1)</f>
        <v>36.799999999999997</v>
      </c>
      <c r="I6" s="15">
        <f>ROUND('1'!I6/'1'!I$4*100,1)</f>
        <v>39.1</v>
      </c>
      <c r="J6" s="15">
        <f>ROUND('1'!J6/'1'!J$4*100,1)</f>
        <v>41</v>
      </c>
      <c r="K6" s="15">
        <f>ROUND('1'!K6/'1'!K$4*100,1)</f>
        <v>42.4</v>
      </c>
      <c r="L6" s="15">
        <f>ROUND('1'!L6/'1'!L$4*100,1)</f>
        <v>43.1</v>
      </c>
      <c r="M6" s="15">
        <f>ROUND('1'!M6/'1'!M$4*100,1)</f>
        <v>40.9</v>
      </c>
    </row>
    <row r="7" spans="1:13" s="2" customFormat="1" ht="31.5" x14ac:dyDescent="0.25">
      <c r="A7" s="7" t="s">
        <v>8</v>
      </c>
      <c r="B7" s="15">
        <f>ROUND('1'!B7/'1'!$B$4*100,1)</f>
        <v>2</v>
      </c>
      <c r="C7" s="15">
        <f>ROUND('1'!C7/'1'!C$4*100,1)</f>
        <v>2.5</v>
      </c>
      <c r="D7" s="15">
        <f>ROUND('1'!D7/'1'!D$4*100,1)</f>
        <v>2.2999999999999998</v>
      </c>
      <c r="E7" s="15">
        <f>ROUND('1'!E7/'1'!E$4*100,1)</f>
        <v>3.3</v>
      </c>
      <c r="F7" s="15">
        <f>ROUND('1'!F7/'1'!F$4*100,1)</f>
        <v>2.1</v>
      </c>
      <c r="G7" s="15">
        <f>ROUND('1'!G7/'1'!G$4*100,1)+0.1</f>
        <v>2.4</v>
      </c>
      <c r="H7" s="15">
        <f>ROUND('1'!H7/'1'!H$4*100,1)</f>
        <v>2.2000000000000002</v>
      </c>
      <c r="I7" s="15">
        <f>ROUND('1'!I7/'1'!I$4*100,1)</f>
        <v>2</v>
      </c>
      <c r="J7" s="15">
        <f>ROUND('1'!J7/'1'!J$4*100,1)+0.1</f>
        <v>2</v>
      </c>
      <c r="K7" s="15">
        <f>ROUND('1'!K7/'1'!K$4*100,1)</f>
        <v>1.8</v>
      </c>
      <c r="L7" s="15">
        <f>ROUND('1'!L7/'1'!L$4*100,1)</f>
        <v>1.7</v>
      </c>
      <c r="M7" s="15">
        <f>ROUND('1'!M7/'1'!M$4*100,1)-0.1</f>
        <v>1.5</v>
      </c>
    </row>
    <row r="8" spans="1:13" s="2" customFormat="1" ht="47.25" x14ac:dyDescent="0.25">
      <c r="A8" s="7" t="s">
        <v>9</v>
      </c>
      <c r="B8" s="15">
        <f>ROUND('1'!B8/'1'!$B$4*100,1)</f>
        <v>59.6</v>
      </c>
      <c r="C8" s="15">
        <f>ROUND('1'!C8/'1'!C$4*100,1)+0.1</f>
        <v>61.800000000000004</v>
      </c>
      <c r="D8" s="15">
        <f>ROUND('1'!D8/'1'!D$4*100,1)</f>
        <v>60.4</v>
      </c>
      <c r="E8" s="15">
        <f>ROUND('1'!E8/'1'!E$4*100,1)</f>
        <v>57.6</v>
      </c>
      <c r="F8" s="15">
        <f>ROUND('1'!F8/'1'!F$4*100,1)</f>
        <v>58.9</v>
      </c>
      <c r="G8" s="15">
        <f>ROUND('1'!G8/'1'!G$4*100,1)</f>
        <v>57</v>
      </c>
      <c r="H8" s="15">
        <f>ROUND('1'!H8/'1'!H$4*100,1)</f>
        <v>61</v>
      </c>
      <c r="I8" s="15">
        <f>ROUND('1'!I8/'1'!I$4*100,1)</f>
        <v>58.9</v>
      </c>
      <c r="J8" s="15">
        <f>ROUND('1'!J8/'1'!J$4*100,1)</f>
        <v>57</v>
      </c>
      <c r="K8" s="15">
        <f>ROUND('1'!K8/'1'!K$4*100,1)</f>
        <v>55.8</v>
      </c>
      <c r="L8" s="15">
        <f>ROUND('1'!L8/'1'!L$4*100,1)</f>
        <v>55.2</v>
      </c>
      <c r="M8" s="15">
        <f>ROUND('1'!M8/'1'!M$4*100,1)</f>
        <v>57.6</v>
      </c>
    </row>
  </sheetData>
  <mergeCells count="1">
    <mergeCell ref="A2:F2"/>
  </mergeCells>
  <hyperlinks>
    <hyperlink ref="A1:B1" location="Содержание!A1" display="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6" sqref="K6"/>
    </sheetView>
  </sheetViews>
  <sheetFormatPr defaultRowHeight="15.75" x14ac:dyDescent="0.25"/>
  <cols>
    <col min="1" max="1" width="27.7109375" style="3" customWidth="1"/>
    <col min="2" max="2" width="9.140625" style="3"/>
    <col min="3" max="3" width="10.42578125" style="3" customWidth="1"/>
    <col min="4" max="16384" width="9.140625" style="3"/>
  </cols>
  <sheetData>
    <row r="1" spans="1:11" ht="33" customHeight="1" x14ac:dyDescent="0.25">
      <c r="A1" s="10" t="s">
        <v>5</v>
      </c>
      <c r="B1" s="10"/>
    </row>
    <row r="2" spans="1:11" s="2" customFormat="1" ht="48" customHeight="1" x14ac:dyDescent="0.25">
      <c r="A2" s="39" t="s">
        <v>44</v>
      </c>
      <c r="B2" s="39"/>
      <c r="C2" s="39"/>
      <c r="D2" s="39"/>
      <c r="E2" s="39"/>
    </row>
    <row r="3" spans="1:11" s="2" customFormat="1" ht="20.100000000000001" customHeight="1" x14ac:dyDescent="0.25">
      <c r="A3" s="8"/>
      <c r="B3" s="18" t="s">
        <v>37</v>
      </c>
      <c r="C3" s="12" t="s">
        <v>38</v>
      </c>
      <c r="D3" s="12" t="s">
        <v>39</v>
      </c>
      <c r="E3" s="12" t="s">
        <v>40</v>
      </c>
      <c r="F3" s="12" t="s">
        <v>41</v>
      </c>
      <c r="G3" s="12" t="s">
        <v>42</v>
      </c>
    </row>
    <row r="4" spans="1:11" s="2" customFormat="1" ht="47.25" x14ac:dyDescent="0.25">
      <c r="A4" s="14" t="s">
        <v>0</v>
      </c>
      <c r="B4" s="28">
        <f>B6+B7+B8</f>
        <v>100</v>
      </c>
      <c r="C4" s="28">
        <f t="shared" ref="C4:D4" si="0">C6+C7+C8</f>
        <v>100</v>
      </c>
      <c r="D4" s="28">
        <f t="shared" si="0"/>
        <v>100</v>
      </c>
      <c r="E4" s="28">
        <f>E6+E7+E8</f>
        <v>100</v>
      </c>
      <c r="F4" s="29">
        <f>F6+F7+F8</f>
        <v>100</v>
      </c>
      <c r="G4" s="29">
        <f>G6+G7+G8</f>
        <v>99.981512192125791</v>
      </c>
      <c r="J4" s="35"/>
      <c r="K4" s="35"/>
    </row>
    <row r="5" spans="1:11" s="2" customFormat="1" x14ac:dyDescent="0.25">
      <c r="A5" s="14" t="s">
        <v>6</v>
      </c>
      <c r="B5" s="30"/>
      <c r="C5" s="31"/>
      <c r="D5" s="31"/>
      <c r="E5" s="32"/>
      <c r="F5" s="27"/>
      <c r="G5" s="27"/>
      <c r="J5" s="35"/>
      <c r="K5" s="35"/>
    </row>
    <row r="6" spans="1:11" s="2" customFormat="1" ht="31.5" x14ac:dyDescent="0.25">
      <c r="A6" s="26" t="s">
        <v>18</v>
      </c>
      <c r="B6" s="33">
        <f>ROUND('2'!B6/'2'!B$4*100,1)</f>
        <v>38.6</v>
      </c>
      <c r="C6" s="33">
        <f>ROUND('2'!C6/'2'!C$4*100,1)</f>
        <v>38.4</v>
      </c>
      <c r="D6" s="33">
        <f>ROUND('2'!D6/'2'!D$4*100,1)</f>
        <v>38.1</v>
      </c>
      <c r="E6" s="33">
        <f>ROUND('2'!E6/'2'!E$4*100,1)</f>
        <v>38.1</v>
      </c>
      <c r="F6" s="33">
        <v>37.5</v>
      </c>
      <c r="G6" s="33">
        <v>31.4</v>
      </c>
      <c r="J6" s="35"/>
      <c r="K6" s="35"/>
    </row>
    <row r="7" spans="1:11" s="2" customFormat="1" ht="31.5" x14ac:dyDescent="0.25">
      <c r="A7" s="26" t="s">
        <v>19</v>
      </c>
      <c r="B7" s="33">
        <f>ROUND('2'!B7/'2'!B$4*100,1)</f>
        <v>1.5</v>
      </c>
      <c r="C7" s="33">
        <f>ROUND('2'!C7/'2'!C$4*100,1)</f>
        <v>1.6</v>
      </c>
      <c r="D7" s="33">
        <f>ROUND('2'!D7/'2'!D$4*100,1)</f>
        <v>1.6</v>
      </c>
      <c r="E7" s="33">
        <f>ROUND('2'!E7/'2'!E$4*100,1)</f>
        <v>1.4</v>
      </c>
      <c r="F7" s="33">
        <v>1.3</v>
      </c>
      <c r="G7" s="33">
        <v>0.98151219212579077</v>
      </c>
      <c r="J7" s="35"/>
      <c r="K7" s="35"/>
    </row>
    <row r="8" spans="1:11" s="2" customFormat="1" ht="47.25" x14ac:dyDescent="0.25">
      <c r="A8" s="26" t="s">
        <v>20</v>
      </c>
      <c r="B8" s="33">
        <f>ROUND('2'!B8/'2'!B$4*100,1)</f>
        <v>59.9</v>
      </c>
      <c r="C8" s="33">
        <f>ROUND('2'!C8/'2'!C$4*100,1)-0.1</f>
        <v>60</v>
      </c>
      <c r="D8" s="33">
        <f>ROUND('2'!D8/'2'!D$4*100,1)</f>
        <v>60.3</v>
      </c>
      <c r="E8" s="33">
        <f>ROUND('2'!E8/'2'!E$4*100,1)</f>
        <v>60.5</v>
      </c>
      <c r="F8" s="33">
        <v>61.2</v>
      </c>
      <c r="G8" s="33">
        <v>67.599999999999994</v>
      </c>
      <c r="J8" s="35"/>
      <c r="K8" s="35"/>
    </row>
    <row r="9" spans="1:11" x14ac:dyDescent="0.25">
      <c r="J9" s="35"/>
      <c r="K9" s="35"/>
    </row>
    <row r="10" spans="1:11" customFormat="1" x14ac:dyDescent="0.25">
      <c r="A10" s="40"/>
      <c r="B10" s="40"/>
      <c r="C10" s="40"/>
      <c r="D10" s="40"/>
      <c r="E10" s="40"/>
    </row>
  </sheetData>
  <mergeCells count="2">
    <mergeCell ref="A2:E2"/>
    <mergeCell ref="A10:E10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P78_BabikovaIB</dc:creator>
  <cp:lastModifiedBy>Романенко Елена Владимировна</cp:lastModifiedBy>
  <cp:lastPrinted>2022-04-12T12:19:05Z</cp:lastPrinted>
  <dcterms:created xsi:type="dcterms:W3CDTF">2020-08-06T06:49:10Z</dcterms:created>
  <dcterms:modified xsi:type="dcterms:W3CDTF">2023-04-13T06:45:03Z</dcterms:modified>
</cp:coreProperties>
</file>