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580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8" r:id="rId6"/>
    <sheet name="6" sheetId="9" r:id="rId7"/>
  </sheets>
  <definedNames>
    <definedName name="_xlnm._FilterDatabase" localSheetId="5" hidden="1">'5'!$A$5:$CA$21</definedName>
    <definedName name="_xlnm._FilterDatabase" localSheetId="6" hidden="1">'6'!$A$5:$Y$109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AP90" i="5" l="1"/>
  <c r="AM90" i="5"/>
  <c r="AL90" i="5"/>
  <c r="AP86" i="5"/>
  <c r="AO86" i="5"/>
  <c r="AM86" i="5"/>
  <c r="AL86" i="5"/>
  <c r="AP54" i="5"/>
  <c r="AO54" i="5"/>
  <c r="AM54" i="5"/>
  <c r="AL54" i="5"/>
  <c r="AP52" i="5"/>
  <c r="AO52" i="5"/>
  <c r="AM52" i="5"/>
  <c r="AL52" i="5"/>
</calcChain>
</file>

<file path=xl/sharedStrings.xml><?xml version="1.0" encoding="utf-8"?>
<sst xmlns="http://schemas.openxmlformats.org/spreadsheetml/2006/main" count="2635" uniqueCount="279">
  <si>
    <t>Содержание:</t>
  </si>
  <si>
    <t>1.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</si>
  <si>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</si>
  <si>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3.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</si>
  <si>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</si>
  <si>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</si>
  <si>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t>Ответственный исполнитель:</t>
  </si>
  <si>
    <t>Кутафина Ирина Александровна</t>
  </si>
  <si>
    <t>8-4712-70-19-85</t>
  </si>
  <si>
    <t xml:space="preserve">  К содержанию</t>
  </si>
  <si>
    <r>
      <rPr>
        <b/>
        <sz val="12"/>
        <rFont val="Times New Roman"/>
        <charset val="204"/>
      </rP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charset val="204"/>
      </rPr>
      <t>(млн рублей)</t>
    </r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</si>
  <si>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</si>
  <si>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</si>
  <si>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</si>
  <si>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</si>
  <si>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</si>
  <si>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</si>
  <si>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</si>
  <si>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</si>
  <si>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</si>
  <si>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</si>
  <si>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</si>
  <si>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</si>
  <si>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</si>
  <si>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</si>
  <si>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</si>
  <si>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</si>
  <si>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</si>
  <si>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 xml:space="preserve">          К содержанию</t>
  </si>
  <si>
    <r>
      <rPr>
        <b/>
        <sz val="12"/>
        <rFont val="Times New Roman"/>
        <charset val="204"/>
      </rP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charset val="204"/>
      </rPr>
      <t>(млн рублей)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</si>
  <si>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</si>
  <si>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</si>
  <si>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</si>
  <si>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</si>
  <si>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</si>
  <si>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</si>
  <si>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</si>
  <si>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</si>
  <si>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</si>
  <si>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</si>
  <si>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</si>
  <si>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</si>
  <si>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</si>
  <si>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</si>
  <si>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</si>
  <si>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</si>
  <si>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</si>
  <si>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</si>
  <si>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</si>
  <si>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</si>
  <si>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</si>
  <si>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</si>
  <si>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</si>
  <si>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</si>
  <si>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</si>
  <si>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</si>
  <si>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r>
      <rPr>
        <b/>
        <sz val="12"/>
        <rFont val="Times New Roman"/>
        <charset val="204"/>
      </rP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charset val="204"/>
      </rPr>
      <t xml:space="preserve"> (млн рублей)</t>
    </r>
  </si>
  <si>
    <t>Здания</t>
  </si>
  <si>
    <t>из них: жилые здания</t>
  </si>
  <si>
    <t>…</t>
  </si>
  <si>
    <t>К содержанию</t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</si>
  <si>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</si>
  <si>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t xml:space="preserve">  СЕЛЬСКОЕ, ЛЕСНОЕ ХОЗЯЙСТВО, ОХОТА, РЫБОЛОВСТВО И РЫБОВОДСТВО</t>
  </si>
  <si>
    <t xml:space="preserve">  Растениеводство и животноводство, охота и предоставление соответствующих услуг в этих областях</t>
  </si>
  <si>
    <t xml:space="preserve">  Лесоводство и лесозаготовки</t>
  </si>
  <si>
    <t>...</t>
  </si>
  <si>
    <t xml:space="preserve">  Рыболовство и рыбоводство</t>
  </si>
  <si>
    <t xml:space="preserve">  ДОБЫЧА ПОЛЕЗНЫХ ИСКОПАЕМЫХ</t>
  </si>
  <si>
    <t xml:space="preserve">  Добыча угля</t>
  </si>
  <si>
    <t xml:space="preserve">  Добыча сырой нефти и природного газа</t>
  </si>
  <si>
    <t xml:space="preserve">  Добыча металлических руд</t>
  </si>
  <si>
    <t xml:space="preserve">  Добыча прочих полезных ископаемых</t>
  </si>
  <si>
    <t xml:space="preserve">  Предоставление услуг в области добычи полезных ископаемых</t>
  </si>
  <si>
    <t xml:space="preserve">  ОБРАБАТЫВАЮЩИЕ ПРОИЗВОДСТВА</t>
  </si>
  <si>
    <t xml:space="preserve">  Производство пищевых продуктов</t>
  </si>
  <si>
    <t xml:space="preserve">  Производство напитков</t>
  </si>
  <si>
    <t xml:space="preserve">  Производство табачных изделий</t>
  </si>
  <si>
    <t xml:space="preserve">  Производство текстильных изделий</t>
  </si>
  <si>
    <t xml:space="preserve">  Производство одежды</t>
  </si>
  <si>
    <t xml:space="preserve">  Производство кожи и изделий из кожи</t>
  </si>
  <si>
    <t xml:space="preserve"> 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</si>
  <si>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  Производство бумаги и бумажных изделий</t>
  </si>
  <si>
    <t xml:space="preserve">  Деятельность полиграфическая и копирование носителей информации</t>
  </si>
  <si>
    <t xml:space="preserve">  Производство кокса и нефтепродуктов</t>
  </si>
  <si>
    <t xml:space="preserve">  Производство химических веществ и химических продуктов</t>
  </si>
  <si>
    <t xml:space="preserve">  Производство лекарственных средств и материалов, применяемых в медицинских целях</t>
  </si>
  <si>
    <t xml:space="preserve">  Производство резиновых и пластмассовых изделий</t>
  </si>
  <si>
    <t xml:space="preserve">  Производство прочей неметаллической минеральной продукции</t>
  </si>
  <si>
    <t xml:space="preserve">  Производство металлургическое</t>
  </si>
  <si>
    <t xml:space="preserve">  Производство готовых металлических изделий, кроме машин и оборудования</t>
  </si>
  <si>
    <t xml:space="preserve">  Производство компьютеров, электронных и оптических изделий</t>
  </si>
  <si>
    <t xml:space="preserve">  Производство электрического оборудования</t>
  </si>
  <si>
    <t xml:space="preserve">  Производство машин и оборудования, не включенных в другие группировки</t>
  </si>
  <si>
    <t xml:space="preserve">  Производство автотранспортных средств, прицепов и полуприцепов</t>
  </si>
  <si>
    <t xml:space="preserve">  Производство прочих транспортных средств и оборудования</t>
  </si>
  <si>
    <t xml:space="preserve">  Производство мебели</t>
  </si>
  <si>
    <t xml:space="preserve">  Производство прочих готовых изделий</t>
  </si>
  <si>
    <t xml:space="preserve">  Ремонт и монтаж машин и оборудования</t>
  </si>
  <si>
    <t xml:space="preserve">  ОБЕСПЕЧЕНИЕ ЭЛЕКТРИЧЕСКОЙ ЭНЕРГИЕЙ, ГАЗОМ И ПАРОМ; КОНДИЦИОНИРОВАНИЕ ВОЗДУХА</t>
  </si>
  <si>
    <t xml:space="preserve">  Обеспечение электрической энергией, газом и паром; кондиционирование воздуха</t>
  </si>
  <si>
    <t xml:space="preserve">  ВОДОСНАБЖЕНИЕ; ВОДООТВЕДЕНИЕ, ОРГАНИЗАЦИЯ СБОРА И УТИЛИЗАЦИИ ОТХОДОВ, ДЕЯТЕЛЬНОСТЬ ПО ЛИКВИДАЦИИ ЗАГРЯЗНЕНИЙ</t>
  </si>
  <si>
    <t xml:space="preserve">  Забор, очистка и распределение воды</t>
  </si>
  <si>
    <t xml:space="preserve">  Сбор и обработка сточных вод</t>
  </si>
  <si>
    <t xml:space="preserve">  Сбор, обработка и утилизация отходов; обработка вторичного сырья</t>
  </si>
  <si>
    <t xml:space="preserve">  Предоставление услуг в области ликвидации последствий загрязнений и прочих услуг, связанных с удалением отходов</t>
  </si>
  <si>
    <t xml:space="preserve">  СТРОИТЕЛЬСТВО</t>
  </si>
  <si>
    <t xml:space="preserve">  Строительство зданий</t>
  </si>
  <si>
    <t xml:space="preserve">  Строительство инженерных сооружений</t>
  </si>
  <si>
    <t xml:space="preserve">  Работы строительные специализированные</t>
  </si>
  <si>
    <t xml:space="preserve">  ТОРГОВЛЯ ОПТОВАЯ И РОЗНИЧНАЯ; РЕМОНТ АВТОТРАНСПОРТНЫХ СРЕДСТВ И МОТОЦИКЛОВ</t>
  </si>
  <si>
    <t xml:space="preserve">  Торговля оптовая и розничная автотранспортными средствами и мотоциклами и их ремонт</t>
  </si>
  <si>
    <t xml:space="preserve">  Торговля оптовая, кроме оптовой торговли автотранспортными средствами и мотоциклами</t>
  </si>
  <si>
    <t xml:space="preserve">  Торговля розничная, кроме торговли автотранспортными средствами и мотоциклами</t>
  </si>
  <si>
    <t xml:space="preserve">  ТРАНСПОРТИРОВКА И ХРАНЕНИЕ</t>
  </si>
  <si>
    <t xml:space="preserve">  Деятельность сухопутного и трубопроводного транспорта</t>
  </si>
  <si>
    <t xml:space="preserve">  Деятельность водного транспорта</t>
  </si>
  <si>
    <t xml:space="preserve">  Деятельность воздушного и космического транспорта</t>
  </si>
  <si>
    <t xml:space="preserve">  Складское хозяйство и вспомогательная транспортная деятельность</t>
  </si>
  <si>
    <t xml:space="preserve">  Деятельность почтовой связи и курьерская деятельность</t>
  </si>
  <si>
    <t xml:space="preserve">  ДЕЯТЕЛЬНОСТЬ ГОСТИНИЦ И ПРЕДПРИЯТИЙ ОБЩЕСТВЕННОГО ПИТАНИЯ</t>
  </si>
  <si>
    <t xml:space="preserve">  Деятельность по предоставлению мест для временного проживания</t>
  </si>
  <si>
    <t xml:space="preserve">  Деятельность по предоставлению продуктов питания и напитков</t>
  </si>
  <si>
    <t xml:space="preserve">  ДЕЯТЕЛЬНОСТЬ В ОБЛАСТИ ИНФОРМАЦИИ И СВЯЗИ</t>
  </si>
  <si>
    <t xml:space="preserve">  Деятельность издательская</t>
  </si>
  <si>
    <t xml:space="preserve">  Производство кинофильмов, видеофильмов и телевизионных программ, издание звукозаписей и нот</t>
  </si>
  <si>
    <t xml:space="preserve">  Деятельность в области телевизионного и радиовещания</t>
  </si>
  <si>
    <t xml:space="preserve">  Деятельность в сфере телекоммуникаций</t>
  </si>
  <si>
    <t xml:space="preserve">  Разработка компьютерного программного обеспечения, консультационные услуги в данной области и другие сопутствующие услуги</t>
  </si>
  <si>
    <t xml:space="preserve">  Деятельность в области информационных технологий</t>
  </si>
  <si>
    <t xml:space="preserve">  ДЕЯТЕЛЬНОСТЬ ФИНАНСОВАЯ И СТРАХОВАЯ</t>
  </si>
  <si>
    <t xml:space="preserve">  Деятельность по предоставлению финансовых услуг, кроме услуг по страхованию и пенсионному обеспечению</t>
  </si>
  <si>
    <t xml:space="preserve">  Страхование, перестрахование, деятельность негосударственных пенсионных фондов, кроме обязательного социального обеспечения</t>
  </si>
  <si>
    <t xml:space="preserve">  Деятельность вспомогательная в сфере финансовых услуг и страхования</t>
  </si>
  <si>
    <t xml:space="preserve">  ДЕЯТЕЛЬНОСТЬ ПО ОПЕРАЦИЯМ С НЕДВИЖИМЫМ ИМУЩЕСТВОМ</t>
  </si>
  <si>
    <t xml:space="preserve">  Операции с недвижимым имуществом</t>
  </si>
  <si>
    <t xml:space="preserve">  ДЕЯТЕЛЬНОСТЬ ПРОФЕССИОНАЛЬНАЯ, НАУЧНАЯ И ТЕХНИЧЕСКАЯ</t>
  </si>
  <si>
    <t xml:space="preserve">  Деятельность в области права и бухгалтерского учета</t>
  </si>
  <si>
    <t xml:space="preserve">  Деятельность головных офисов; консультирование по вопросам управления</t>
  </si>
  <si>
    <t xml:space="preserve">  Деятельность в области архитектуры и инженерно-технического проектирования; технических испытаний, исследований и анализа</t>
  </si>
  <si>
    <t xml:space="preserve">  Научные исследования и разработки</t>
  </si>
  <si>
    <t xml:space="preserve">  Деятельность рекламная и исследование конъюнктуры рынка</t>
  </si>
  <si>
    <t xml:space="preserve">  Деятельность профессиональная научная и техническая прочая</t>
  </si>
  <si>
    <t xml:space="preserve">  Деятельность ветеринарная</t>
  </si>
  <si>
    <t xml:space="preserve">  ДЕЯТЕЛЬНОСТЬ АДМИНИСТРАТИВНАЯ И СОПУТСТВУЮЩИЕ ДОПОЛНИТЕЛЬНЫЕ УСЛУГИ</t>
  </si>
  <si>
    <t xml:space="preserve">  Аренда и лизинг</t>
  </si>
  <si>
    <t xml:space="preserve">  Деятельность по трудоустройству и подбору персонала</t>
  </si>
  <si>
    <t xml:space="preserve">  Деятельность туристических агентств и прочих организаций, предоставляющих услуги в сфере туризма</t>
  </si>
  <si>
    <t xml:space="preserve">  Деятельность по обеспечению безопасности и проведению расследований</t>
  </si>
  <si>
    <t xml:space="preserve">  Деятельность по обслуживанию зданий и территорий</t>
  </si>
  <si>
    <t xml:space="preserve"> 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</si>
  <si>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  ГОСУДАРСТВЕННОЕ УПРАВЛЕНИЕ И ОБЕСПЕЧЕНИЕ ВОЕННОЙ БЕЗОПАСНОСТИ; СОЦИАЛЬНОЕ ОБЕСПЕЧЕНИЕ</t>
  </si>
  <si>
    <t xml:space="preserve"> 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</si>
  <si>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  ОБРАЗОВАНИЕ</t>
  </si>
  <si>
    <t xml:space="preserve">  Образование</t>
  </si>
  <si>
    <t xml:space="preserve">  ДЕЯТЕЛЬНОСТЬ В ОБЛАСТИ ЗДРАВООХРАНЕНИЯ И СОЦИАЛЬНЫХ УСЛУГ</t>
  </si>
  <si>
    <t xml:space="preserve">  Деятельность в области здравоохранения</t>
  </si>
  <si>
    <t xml:space="preserve">  Деятельность по уходу с обеспечением проживания</t>
  </si>
  <si>
    <t xml:space="preserve">  Предоставление социальных услуг без обеспечения проживания</t>
  </si>
  <si>
    <t xml:space="preserve">  ДЕЯТЕЛЬНОСТЬ В ОБЛАСТИ КУЛЬТУРЫ, СПОРТА, ОРГАНИЗАЦИИ ДОСУГА И РАЗВЛЕЧЕНИЙ</t>
  </si>
  <si>
    <t xml:space="preserve">  Деятельность творческая, деятельность в области искусства и организации развлечений</t>
  </si>
  <si>
    <t xml:space="preserve">  Деятельность библиотек, архивов, музеев и прочих объектов культуры</t>
  </si>
  <si>
    <t xml:space="preserve">  Деятельность по организации и проведению азартных игр и заключению пари, по организации и проведению лотерей</t>
  </si>
  <si>
    <t xml:space="preserve">  Деятельность в области спорта, отдыха и развлечений</t>
  </si>
  <si>
    <t xml:space="preserve">  ПРЕДОСТАВЛЕНИЕ ПРОЧИХ ВИДОВ УСЛУГ</t>
  </si>
  <si>
    <t xml:space="preserve">  Деятельность общественных организаций</t>
  </si>
  <si>
    <t xml:space="preserve">  Ремонт компьютеров, предметов личного потребления и хозяйственно-бытового назначения</t>
  </si>
  <si>
    <t xml:space="preserve">  Деятельность по предоставлению прочих персональных услуг</t>
  </si>
  <si>
    <r>
      <rPr>
        <b/>
        <sz val="12"/>
        <rFont val="Times New Roman"/>
        <charset val="204"/>
      </rP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charset val="204"/>
      </rPr>
      <t>(млн рублей)</t>
    </r>
  </si>
  <si>
    <r>
      <rPr>
        <b/>
        <sz val="12"/>
        <rFont val="Times New Roman"/>
        <charset val="204"/>
      </rP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charset val="204"/>
      </rPr>
      <t>(тыс рублей)</t>
    </r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</si>
  <si>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</si>
  <si>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</si>
  <si>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</si>
  <si>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</si>
  <si>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</si>
  <si>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</si>
  <si>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</si>
  <si>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</si>
  <si>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</si>
  <si>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</si>
  <si>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</si>
  <si>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</si>
  <si>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</si>
  <si>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</si>
  <si>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</si>
  <si>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</si>
  <si>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</si>
  <si>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</si>
  <si>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</si>
  <si>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</si>
  <si>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</si>
  <si>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</si>
  <si>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</si>
  <si>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</si>
  <si>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</si>
  <si>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….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</si>
  <si>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</si>
  <si>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</si>
  <si>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</si>
  <si>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</si>
  <si>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</si>
  <si>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</si>
  <si>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</si>
  <si>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</si>
  <si>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</si>
  <si>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</si>
  <si>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</si>
  <si>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</si>
  <si>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</si>
  <si>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</si>
  <si>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</si>
  <si>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</si>
  <si>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</si>
  <si>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</si>
  <si>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</si>
  <si>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</si>
  <si>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</si>
  <si>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</si>
  <si>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</si>
  <si>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</si>
  <si>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</si>
  <si>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</si>
  <si>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</si>
  <si>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</si>
  <si>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</si>
  <si>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</si>
  <si>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</si>
  <si>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</si>
  <si>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</si>
  <si>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</si>
  <si>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</si>
  <si>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</si>
  <si>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</si>
  <si>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</si>
  <si>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</si>
  <si>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</si>
  <si>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</si>
  <si>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</si>
  <si>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</si>
  <si>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</si>
  <si>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</si>
  <si>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</si>
  <si>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</si>
  <si>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</si>
  <si>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</si>
  <si>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</si>
  <si>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</si>
  <si>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</si>
  <si>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</si>
  <si>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</si>
  <si>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</si>
  <si>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</si>
  <si>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</si>
  <si>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</si>
  <si>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</si>
  <si>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</si>
  <si>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</si>
  <si>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ГОСУДАРСТВЕННОЕ УПРАВЛЕНИЕ И ОБЕСПЕЧЕНИЕ ВОЕННОЙ БЕЗОПАСНОСТИ; СОЦИАЛЬНОЕ ОБЕСПЕЧЕНИЕ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</si>
  <si>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</si>
  <si>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</si>
  <si>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</si>
  <si>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</si>
  <si>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</si>
  <si>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</si>
  <si>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</si>
  <si>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</si>
  <si>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</si>
  <si>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</si>
  <si>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</si>
  <si>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</si>
  <si>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</si>
  <si>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</si>
  <si>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</si>
  <si>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</si>
  <si>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 xml:space="preserve">Обновлено: </t>
  </si>
  <si>
    <t>2024 г.</t>
  </si>
  <si>
    <t>3 октября</t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</si>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</sst>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\ ##0.00_р_._-;\-* #\ ##0.00_р_._-;_-* &quot;-&quot;??_р_._-;_-@_-"/>
    <numFmt numFmtId="165" formatCode="0.0"/>
    <numFmt numFmtId="166" formatCode="#\ ##0.0"/>
    <numFmt numFmtId="167" formatCode="#\ ##0"/>
    <numFmt numFmtId="168" formatCode="dd\.mmm"/>
  </numFmts>
  <fonts count="19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name val="Arial"/>
      <charset val="204"/>
    </font>
    <font>
      <sz val="12"/>
      <name val="Arial"/>
      <charset val="204"/>
    </font>
    <font>
      <sz val="12"/>
      <color theme="1"/>
      <name val="Arial"/>
      <charset val="204"/>
    </font>
    <font>
      <b/>
      <sz val="12"/>
      <color theme="1"/>
      <name val="Arial"/>
      <charset val="204"/>
    </font>
    <font>
      <sz val="12"/>
      <name val="Arial"/>
      <charset val="134"/>
    </font>
    <font>
      <u/>
      <sz val="11"/>
      <color theme="10"/>
      <name val="Calibri"/>
      <charset val="204"/>
      <scheme val="minor"/>
    </font>
    <font>
      <u/>
      <sz val="11"/>
      <color theme="10"/>
      <name val="Times New Roman"/>
      <charset val="204"/>
    </font>
    <font>
      <sz val="12"/>
      <color rgb="FF0000FF"/>
      <name val="Times New Roman"/>
      <charset val="204"/>
    </font>
    <font>
      <u/>
      <sz val="12"/>
      <color theme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/>
    <xf numFmtId="0" fontId="18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 applyFill="1"/>
    <xf numFmtId="0" fontId="2" fillId="2" borderId="0" xfId="0" applyFont="1" applyFill="1"/>
    <xf numFmtId="165" fontId="3" fillId="0" borderId="0" xfId="1" applyNumberFormat="1" applyFont="1" applyFill="1" applyBorder="1" applyAlignment="1" applyProtection="1">
      <alignment horizontal="left" vertical="center"/>
    </xf>
    <xf numFmtId="167" fontId="2" fillId="0" borderId="0" xfId="0" applyNumberFormat="1" applyFont="1"/>
    <xf numFmtId="167" fontId="2" fillId="0" borderId="0" xfId="0" applyNumberFormat="1" applyFont="1" applyFill="1"/>
    <xf numFmtId="1" fontId="5" fillId="0" borderId="2" xfId="10" applyNumberFormat="1" applyFont="1" applyBorder="1" applyAlignment="1">
      <alignment vertical="center" wrapText="1"/>
    </xf>
    <xf numFmtId="1" fontId="5" fillId="0" borderId="2" xfId="10" applyNumberFormat="1" applyFont="1" applyBorder="1" applyAlignment="1">
      <alignment horizontal="center" vertical="center" wrapText="1"/>
    </xf>
    <xf numFmtId="1" fontId="4" fillId="0" borderId="2" xfId="10" applyNumberFormat="1" applyFont="1" applyBorder="1" applyAlignment="1">
      <alignment vertical="center" wrapText="1"/>
    </xf>
    <xf numFmtId="167" fontId="6" fillId="0" borderId="2" xfId="0" applyNumberFormat="1" applyFont="1" applyFill="1" applyBorder="1" applyAlignment="1">
      <alignment horizontal="right" wrapText="1"/>
    </xf>
    <xf numFmtId="0" fontId="5" fillId="0" borderId="2" xfId="9" applyFont="1" applyBorder="1" applyAlignment="1">
      <alignment vertical="center" wrapText="1"/>
    </xf>
    <xf numFmtId="167" fontId="7" fillId="0" borderId="2" xfId="0" applyNumberFormat="1" applyFont="1" applyFill="1" applyBorder="1" applyAlignment="1">
      <alignment horizontal="right" wrapText="1"/>
    </xf>
    <xf numFmtId="167" fontId="7" fillId="0" borderId="2" xfId="9" applyNumberFormat="1" applyFont="1" applyFill="1" applyBorder="1" applyAlignment="1">
      <alignment horizontal="right"/>
    </xf>
    <xf numFmtId="167" fontId="7" fillId="0" borderId="2" xfId="0" applyNumberFormat="1" applyFont="1" applyFill="1" applyBorder="1" applyAlignment="1" applyProtection="1">
      <alignment horizontal="right"/>
    </xf>
    <xf numFmtId="165" fontId="5" fillId="0" borderId="2" xfId="10" applyNumberFormat="1" applyFont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right"/>
    </xf>
    <xf numFmtId="167" fontId="8" fillId="0" borderId="2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/>
    <xf numFmtId="166" fontId="5" fillId="0" borderId="2" xfId="10" applyNumberFormat="1" applyFont="1" applyBorder="1" applyAlignment="1">
      <alignment horizontal="center" vertical="center" wrapText="1"/>
    </xf>
    <xf numFmtId="167" fontId="6" fillId="0" borderId="2" xfId="10" applyNumberFormat="1" applyFont="1" applyFill="1" applyBorder="1" applyAlignment="1">
      <alignment horizontal="right"/>
    </xf>
    <xf numFmtId="167" fontId="9" fillId="0" borderId="2" xfId="0" applyNumberFormat="1" applyFont="1" applyFill="1" applyBorder="1" applyAlignment="1">
      <alignment horizontal="right"/>
    </xf>
    <xf numFmtId="167" fontId="8" fillId="0" borderId="2" xfId="0" applyNumberFormat="1" applyFont="1" applyFill="1" applyBorder="1" applyAlignment="1" applyProtection="1">
      <alignment horizontal="right" wrapText="1"/>
    </xf>
    <xf numFmtId="1" fontId="5" fillId="0" borderId="2" xfId="10" applyNumberFormat="1" applyFont="1" applyFill="1" applyBorder="1" applyAlignment="1">
      <alignment horizontal="center" vertical="center" wrapText="1"/>
    </xf>
    <xf numFmtId="1" fontId="5" fillId="2" borderId="2" xfId="10" applyNumberFormat="1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 applyProtection="1">
      <alignment horizontal="right" wrapText="1"/>
    </xf>
    <xf numFmtId="167" fontId="9" fillId="2" borderId="2" xfId="0" applyNumberFormat="1" applyFont="1" applyFill="1" applyBorder="1" applyAlignment="1" applyProtection="1">
      <alignment horizontal="right" wrapText="1"/>
    </xf>
    <xf numFmtId="167" fontId="8" fillId="2" borderId="2" xfId="0" applyNumberFormat="1" applyFont="1" applyFill="1" applyBorder="1" applyAlignment="1" applyProtection="1">
      <alignment horizontal="right" wrapText="1"/>
    </xf>
    <xf numFmtId="167" fontId="7" fillId="2" borderId="2" xfId="0" applyNumberFormat="1" applyFont="1" applyFill="1" applyBorder="1" applyAlignment="1" applyProtection="1">
      <alignment horizontal="right"/>
    </xf>
    <xf numFmtId="167" fontId="8" fillId="2" borderId="2" xfId="0" applyNumberFormat="1" applyFont="1" applyFill="1" applyBorder="1" applyAlignment="1" applyProtection="1">
      <alignment horizontal="right"/>
    </xf>
    <xf numFmtId="167" fontId="8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167" fontId="6" fillId="0" borderId="2" xfId="0" applyNumberFormat="1" applyFont="1" applyFill="1" applyBorder="1" applyAlignment="1"/>
    <xf numFmtId="167" fontId="7" fillId="0" borderId="2" xfId="0" applyNumberFormat="1" applyFont="1" applyFill="1" applyBorder="1" applyAlignment="1"/>
    <xf numFmtId="167" fontId="7" fillId="0" borderId="2" xfId="10" applyNumberFormat="1" applyFont="1" applyFill="1" applyBorder="1" applyAlignment="1">
      <alignment horizontal="right"/>
    </xf>
    <xf numFmtId="167" fontId="7" fillId="0" borderId="2" xfId="10" applyNumberFormat="1" applyFont="1" applyFill="1" applyBorder="1" applyAlignment="1"/>
    <xf numFmtId="1" fontId="2" fillId="0" borderId="0" xfId="0" applyNumberFormat="1" applyFont="1"/>
    <xf numFmtId="167" fontId="7" fillId="0" borderId="2" xfId="0" applyNumberFormat="1" applyFont="1" applyBorder="1" applyAlignment="1"/>
    <xf numFmtId="167" fontId="8" fillId="0" borderId="2" xfId="0" applyNumberFormat="1" applyFont="1" applyFill="1" applyBorder="1" applyAlignment="1"/>
    <xf numFmtId="0" fontId="5" fillId="0" borderId="2" xfId="8" applyFont="1" applyBorder="1" applyAlignment="1">
      <alignment vertical="center" wrapText="1"/>
    </xf>
    <xf numFmtId="167" fontId="6" fillId="0" borderId="2" xfId="10" applyNumberFormat="1" applyFont="1" applyBorder="1" applyAlignment="1">
      <alignment horizontal="right" vertical="center"/>
    </xf>
    <xf numFmtId="167" fontId="6" fillId="0" borderId="2" xfId="0" applyNumberFormat="1" applyFont="1" applyBorder="1" applyAlignment="1">
      <alignment wrapText="1"/>
    </xf>
    <xf numFmtId="167" fontId="9" fillId="0" borderId="2" xfId="0" applyNumberFormat="1" applyFont="1" applyBorder="1" applyAlignment="1">
      <alignment horizontal="right"/>
    </xf>
    <xf numFmtId="167" fontId="7" fillId="0" borderId="2" xfId="0" applyNumberFormat="1" applyFont="1" applyBorder="1" applyAlignment="1">
      <alignment wrapText="1"/>
    </xf>
    <xf numFmtId="167" fontId="8" fillId="0" borderId="2" xfId="0" applyNumberFormat="1" applyFont="1" applyBorder="1" applyAlignment="1">
      <alignment horizontal="right"/>
    </xf>
    <xf numFmtId="167" fontId="7" fillId="0" borderId="2" xfId="10" applyNumberFormat="1" applyFont="1" applyBorder="1" applyAlignment="1">
      <alignment horizontal="right" vertical="center"/>
    </xf>
    <xf numFmtId="167" fontId="7" fillId="0" borderId="2" xfId="10" applyNumberFormat="1" applyFont="1" applyBorder="1" applyAlignment="1">
      <alignment horizontal="right"/>
    </xf>
    <xf numFmtId="167" fontId="8" fillId="0" borderId="2" xfId="0" applyNumberFormat="1" applyFont="1" applyBorder="1"/>
    <xf numFmtId="167" fontId="7" fillId="0" borderId="2" xfId="10" applyNumberFormat="1" applyFont="1" applyFill="1" applyBorder="1" applyAlignment="1">
      <alignment horizontal="right" vertical="center"/>
    </xf>
    <xf numFmtId="0" fontId="5" fillId="0" borderId="0" xfId="0" applyFont="1" applyFill="1"/>
    <xf numFmtId="167" fontId="9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wrapText="1"/>
    </xf>
    <xf numFmtId="167" fontId="8" fillId="0" borderId="2" xfId="0" applyNumberFormat="1" applyFont="1" applyFill="1" applyBorder="1" applyAlignment="1">
      <alignment horizontal="right" vertical="center"/>
    </xf>
    <xf numFmtId="0" fontId="8" fillId="0" borderId="0" xfId="0" applyFont="1"/>
    <xf numFmtId="167" fontId="6" fillId="0" borderId="2" xfId="10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 applyProtection="1">
      <alignment horizontal="right" vertical="center"/>
      <protection locked="0"/>
    </xf>
    <xf numFmtId="167" fontId="7" fillId="0" borderId="2" xfId="10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/>
    </xf>
    <xf numFmtId="167" fontId="7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1" fillId="0" borderId="0" xfId="1" applyBorder="1" applyAlignment="1">
      <alignment horizontal="left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2" fillId="0" borderId="0" xfId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2" fillId="0" borderId="0" xfId="1" applyFont="1" applyBorder="1" applyAlignment="1"/>
    <xf numFmtId="0" fontId="13" fillId="0" borderId="0" xfId="0" applyFont="1" applyAlignment="1">
      <alignment horizontal="left"/>
    </xf>
    <xf numFmtId="0" fontId="12" fillId="0" borderId="0" xfId="1" applyFont="1" applyBorder="1" applyAlignment="1">
      <alignment horizontal="left"/>
    </xf>
    <xf numFmtId="0" fontId="14" fillId="0" borderId="0" xfId="1" applyFont="1" applyAlignment="1" applyProtection="1">
      <alignment horizontal="left" indent="2"/>
    </xf>
    <xf numFmtId="0" fontId="1" fillId="0" borderId="0" xfId="1" applyFont="1" applyAlignment="1" applyProtection="1"/>
    <xf numFmtId="168" fontId="2" fillId="0" borderId="0" xfId="0" applyNumberFormat="1" applyFont="1"/>
    <xf numFmtId="0" fontId="11" fillId="0" borderId="0" xfId="1" applyBorder="1"/>
    <xf numFmtId="0" fontId="11" fillId="0" borderId="0" xfId="1" applyBorder="1" applyAlignment="1">
      <alignment wrapText="1"/>
    </xf>
    <xf numFmtId="0" fontId="2" fillId="0" borderId="0" xfId="0" applyFont="1" applyAlignment="1">
      <alignment wrapText="1"/>
    </xf>
    <xf numFmtId="0" fontId="11" fillId="0" borderId="0" xfId="1" quotePrefix="1" applyBorder="1" applyAlignment="1">
      <alignment horizontal="left" wrapText="1"/>
    </xf>
    <xf numFmtId="3" fontId="9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 applyProtection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 applyProtection="1">
      <alignment horizontal="right"/>
    </xf>
    <xf numFmtId="3" fontId="10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7" fillId="0" borderId="2" xfId="8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/>
    <xf numFmtId="3" fontId="8" fillId="0" borderId="2" xfId="0" applyNumberFormat="1" applyFont="1" applyFill="1" applyBorder="1" applyAlignment="1" applyProtection="1">
      <alignment horizontal="right"/>
    </xf>
    <xf numFmtId="3" fontId="8" fillId="0" borderId="2" xfId="0" applyNumberFormat="1" applyFont="1" applyFill="1" applyBorder="1" applyAlignment="1" applyProtection="1">
      <alignment horizontal="right" vertical="center"/>
    </xf>
    <xf numFmtId="3" fontId="8" fillId="0" borderId="2" xfId="0" applyNumberFormat="1" applyFont="1" applyFill="1" applyBorder="1" applyAlignment="1" applyProtection="1">
      <alignment horizontal="right" wrapText="1"/>
    </xf>
    <xf numFmtId="3" fontId="7" fillId="0" borderId="2" xfId="8" applyNumberFormat="1" applyFont="1" applyFill="1" applyBorder="1"/>
    <xf numFmtId="3" fontId="8" fillId="0" borderId="2" xfId="0" applyNumberFormat="1" applyFont="1" applyFill="1" applyBorder="1"/>
    <xf numFmtId="165" fontId="3" fillId="0" borderId="0" xfId="1" applyNumberFormat="1" applyFont="1" applyFill="1" applyBorder="1" applyAlignment="1" applyProtection="1">
      <alignment horizontal="left" vertical="center"/>
    </xf>
    <xf numFmtId="1" fontId="4" fillId="0" borderId="0" xfId="10" applyNumberFormat="1" applyFont="1" applyAlignment="1">
      <alignment horizontal="left" vertical="center" wrapText="1"/>
    </xf>
    <xf numFmtId="1" fontId="5" fillId="0" borderId="2" xfId="10" applyNumberFormat="1" applyFont="1" applyBorder="1" applyAlignment="1">
      <alignment horizontal="center" vertical="center" wrapText="1"/>
    </xf>
    <xf numFmtId="1" fontId="5" fillId="0" borderId="2" xfId="10" applyNumberFormat="1" applyFont="1" applyBorder="1" applyAlignment="1">
      <alignment vertical="center" wrapText="1"/>
    </xf>
    <xf numFmtId="1" fontId="4" fillId="0" borderId="1" xfId="10" applyNumberFormat="1" applyFont="1" applyBorder="1" applyAlignment="1">
      <alignment horizontal="left" vertical="center" wrapText="1"/>
    </xf>
    <xf numFmtId="1" fontId="5" fillId="0" borderId="2" xfId="10" applyNumberFormat="1" applyFont="1" applyFill="1" applyBorder="1" applyAlignment="1">
      <alignment horizontal="center" vertical="center" wrapText="1"/>
    </xf>
    <xf numFmtId="1" fontId="5" fillId="2" borderId="2" xfId="10" applyNumberFormat="1" applyFont="1" applyFill="1" applyBorder="1" applyAlignment="1">
      <alignment horizontal="center" vertical="center" wrapText="1"/>
    </xf>
  </cellXfs>
  <cellStyles count="13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4" xfId="5"/>
    <cellStyle name="Обычный 5" xfId="6"/>
    <cellStyle name="Обычный 7" xfId="7"/>
    <cellStyle name="Обычный_11" xfId="8"/>
    <cellStyle name="Обычный_11KRAT" xfId="9"/>
    <cellStyle name="Обычный_остат" xfId="10"/>
    <cellStyle name="Финансовый 2" xfId="11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120" y="0"/>
          <a:ext cx="390525" cy="4171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0"/>
          <a:ext cx="390525" cy="4171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0"/>
          <a:ext cx="390525" cy="4171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0"/>
          <a:ext cx="390525" cy="41719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0"/>
          <a:ext cx="390525" cy="41719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0"/>
          <a:ext cx="390525" cy="417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F7" sqref="F7"/>
    </sheetView>
  </sheetViews>
  <sheetFormatPr defaultRowHeight="18.75" customHeight="1"/>
  <cols>
    <col min="2" max="2" width="60.85546875" customWidth="1"/>
    <col min="3" max="3" width="11" customWidth="1"/>
  </cols>
  <sheetData>
    <row r="1" spans="1:17" ht="18.75" customHeight="1">
      <c r="A1" s="1" t="s">
        <v>0</v>
      </c>
    </row>
    <row r="2" spans="1:17" ht="18.75" customHeight="1">
      <c r="A2" s="63"/>
      <c r="B2" s="2"/>
      <c r="C2" s="2"/>
      <c r="D2" s="2"/>
      <c r="E2" s="2"/>
      <c r="F2" s="2"/>
      <c r="G2" s="2"/>
      <c r="H2" s="2"/>
      <c r="I2" s="2"/>
    </row>
    <row r="3" spans="1:17" ht="60">
      <c r="A3" s="64" t="s">
        <v>1</v>
      </c>
      <c r="B3" s="79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77"/>
      <c r="O3" s="77"/>
      <c r="P3" s="78"/>
      <c r="Q3" s="78"/>
    </row>
    <row r="4" spans="1:17" ht="43.5" customHeight="1">
      <c r="A4" s="66">
        <v>2</v>
      </c>
      <c r="B4" s="79" t="s">
        <v>276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78"/>
      <c r="O4" s="78"/>
      <c r="P4" s="78"/>
      <c r="Q4" s="78"/>
    </row>
    <row r="5" spans="1:17" ht="60">
      <c r="A5" s="64" t="s">
        <v>3</v>
      </c>
      <c r="B5" s="79" t="s">
        <v>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60">
      <c r="A6" s="66">
        <v>4</v>
      </c>
      <c r="B6" s="79" t="s">
        <v>277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60">
      <c r="A7" s="66">
        <v>5</v>
      </c>
      <c r="B7" s="79" t="s">
        <v>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ht="60">
      <c r="A8" s="66">
        <v>6</v>
      </c>
      <c r="B8" s="79" t="s">
        <v>278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ht="18.75" customHeight="1">
      <c r="A9" s="67"/>
      <c r="C9" s="68"/>
      <c r="D9" s="68"/>
      <c r="E9" s="68"/>
      <c r="F9" s="68"/>
      <c r="G9" s="68"/>
      <c r="H9" s="68"/>
      <c r="I9" s="68"/>
      <c r="J9" s="68"/>
    </row>
    <row r="10" spans="1:17" ht="18.75" customHeight="1">
      <c r="A10" s="2"/>
      <c r="B10" s="69" t="s">
        <v>6</v>
      </c>
      <c r="C10" s="2"/>
      <c r="D10" s="2"/>
      <c r="E10" s="2"/>
      <c r="F10" s="70"/>
      <c r="G10" s="70"/>
      <c r="H10" s="70"/>
      <c r="I10" s="70"/>
      <c r="J10" s="70"/>
    </row>
    <row r="11" spans="1:17" ht="18.75" customHeight="1">
      <c r="A11" s="2"/>
      <c r="B11" s="71" t="s">
        <v>7</v>
      </c>
      <c r="C11" s="2"/>
      <c r="D11" s="2"/>
      <c r="E11" s="2"/>
      <c r="F11" s="72"/>
      <c r="G11" s="72"/>
      <c r="H11" s="72"/>
      <c r="I11" s="72"/>
      <c r="J11" s="72"/>
      <c r="K11" s="72"/>
    </row>
    <row r="12" spans="1:17" ht="18.75" customHeight="1">
      <c r="A12" s="2"/>
      <c r="B12" s="71" t="s">
        <v>8</v>
      </c>
      <c r="C12" s="2"/>
      <c r="D12" s="2"/>
      <c r="E12" s="2"/>
    </row>
    <row r="13" spans="1:17" ht="18.75" customHeight="1">
      <c r="A13" s="2"/>
      <c r="B13" s="73"/>
      <c r="C13" s="2"/>
      <c r="D13" s="2"/>
      <c r="E13" s="2"/>
    </row>
    <row r="14" spans="1:17" ht="18.75" customHeight="1">
      <c r="A14" s="2"/>
      <c r="B14" s="74" t="s">
        <v>273</v>
      </c>
      <c r="C14" s="75" t="s">
        <v>275</v>
      </c>
      <c r="D14" s="2" t="s">
        <v>274</v>
      </c>
      <c r="E14" s="2"/>
    </row>
    <row r="18" spans="4:4" ht="18.75" customHeight="1">
      <c r="D18" s="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pane xSplit="1" ySplit="3" topLeftCell="B13" activePane="bottomRight" state="frozen"/>
      <selection pane="topRight"/>
      <selection pane="bottomLeft"/>
      <selection pane="bottomRight" activeCell="N20" sqref="N20"/>
    </sheetView>
  </sheetViews>
  <sheetFormatPr defaultColWidth="9.140625" defaultRowHeight="15.75"/>
  <cols>
    <col min="1" max="1" width="35.7109375" style="2" customWidth="1"/>
    <col min="2" max="3" width="12.7109375" style="2" customWidth="1"/>
    <col min="4" max="4" width="12.7109375" style="5" customWidth="1"/>
    <col min="5" max="8" width="12.7109375" style="2" customWidth="1"/>
    <col min="9" max="10" width="12.7109375" style="5" customWidth="1"/>
    <col min="11" max="11" width="12.7109375" style="2" customWidth="1"/>
    <col min="12" max="12" width="12.7109375" style="5" customWidth="1"/>
    <col min="13" max="14" width="12.7109375" style="2" customWidth="1"/>
    <col min="15" max="31" width="11.28515625" style="2" customWidth="1"/>
    <col min="32" max="16384" width="9.140625" style="2"/>
  </cols>
  <sheetData>
    <row r="1" spans="1:15" ht="33" customHeight="1">
      <c r="A1" s="95" t="s">
        <v>9</v>
      </c>
      <c r="B1" s="95"/>
    </row>
    <row r="2" spans="1:15" ht="33" customHeight="1">
      <c r="A2" s="96" t="s">
        <v>10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5">
      <c r="A3" s="10"/>
      <c r="B3" s="11">
        <v>2004</v>
      </c>
      <c r="C3" s="11">
        <v>2005</v>
      </c>
      <c r="D3" s="26">
        <v>2006</v>
      </c>
      <c r="E3" s="11">
        <v>2007</v>
      </c>
      <c r="F3" s="11">
        <v>2008</v>
      </c>
      <c r="G3" s="11">
        <v>2009</v>
      </c>
      <c r="H3" s="11">
        <v>2010</v>
      </c>
      <c r="I3" s="26">
        <v>2011</v>
      </c>
      <c r="J3" s="26">
        <v>2012</v>
      </c>
      <c r="K3" s="11">
        <v>2013</v>
      </c>
      <c r="L3" s="26">
        <v>2014</v>
      </c>
      <c r="M3" s="11">
        <v>2015</v>
      </c>
      <c r="N3" s="11">
        <v>2016</v>
      </c>
    </row>
    <row r="4" spans="1:15" s="1" customFormat="1">
      <c r="A4" s="12" t="s">
        <v>11</v>
      </c>
      <c r="B4" s="57">
        <v>132474</v>
      </c>
      <c r="C4" s="57">
        <v>129943</v>
      </c>
      <c r="D4" s="58">
        <v>134620</v>
      </c>
      <c r="E4" s="58">
        <v>158408</v>
      </c>
      <c r="F4" s="58">
        <v>168922</v>
      </c>
      <c r="G4" s="58">
        <v>187428</v>
      </c>
      <c r="H4" s="58">
        <v>201350</v>
      </c>
      <c r="I4" s="58">
        <v>231384</v>
      </c>
      <c r="J4" s="58">
        <v>254912</v>
      </c>
      <c r="K4" s="58">
        <v>288422</v>
      </c>
      <c r="L4" s="58">
        <v>302736</v>
      </c>
      <c r="M4" s="57">
        <v>338998</v>
      </c>
      <c r="N4" s="58">
        <v>390900</v>
      </c>
      <c r="O4" s="61"/>
    </row>
    <row r="5" spans="1:15" ht="31.5">
      <c r="A5" s="10" t="s">
        <v>12</v>
      </c>
      <c r="B5" s="59">
        <v>12562</v>
      </c>
      <c r="C5" s="59">
        <v>11904</v>
      </c>
      <c r="D5" s="60">
        <v>12675</v>
      </c>
      <c r="E5" s="60">
        <v>15183</v>
      </c>
      <c r="F5" s="60">
        <v>18805</v>
      </c>
      <c r="G5" s="60">
        <v>20653</v>
      </c>
      <c r="H5" s="60">
        <v>23725</v>
      </c>
      <c r="I5" s="60">
        <v>28906</v>
      </c>
      <c r="J5" s="60">
        <v>39130</v>
      </c>
      <c r="K5" s="60">
        <v>44064</v>
      </c>
      <c r="L5" s="60">
        <v>52356</v>
      </c>
      <c r="M5" s="62">
        <v>56475</v>
      </c>
      <c r="N5" s="60">
        <v>66283</v>
      </c>
    </row>
    <row r="6" spans="1:15" ht="31.5">
      <c r="A6" s="10" t="s">
        <v>13</v>
      </c>
      <c r="B6" s="59">
        <v>14</v>
      </c>
      <c r="C6" s="59">
        <v>16</v>
      </c>
      <c r="D6" s="60">
        <v>28</v>
      </c>
      <c r="E6" s="60">
        <v>39</v>
      </c>
      <c r="F6" s="60">
        <v>41</v>
      </c>
      <c r="G6" s="60">
        <v>47</v>
      </c>
      <c r="H6" s="60">
        <v>54</v>
      </c>
      <c r="I6" s="60">
        <v>61</v>
      </c>
      <c r="J6" s="60">
        <v>56</v>
      </c>
      <c r="K6" s="60">
        <v>61</v>
      </c>
      <c r="L6" s="60">
        <v>54</v>
      </c>
      <c r="M6" s="62">
        <v>52</v>
      </c>
      <c r="N6" s="60">
        <v>45</v>
      </c>
    </row>
    <row r="7" spans="1:15" ht="31.5">
      <c r="A7" s="10" t="s">
        <v>14</v>
      </c>
      <c r="B7" s="59">
        <v>2574</v>
      </c>
      <c r="C7" s="59">
        <v>2840</v>
      </c>
      <c r="D7" s="60">
        <v>2863</v>
      </c>
      <c r="E7" s="60">
        <v>3687</v>
      </c>
      <c r="F7" s="60">
        <v>3677</v>
      </c>
      <c r="G7" s="60">
        <v>3775</v>
      </c>
      <c r="H7" s="60">
        <v>3538</v>
      </c>
      <c r="I7" s="60">
        <v>4178</v>
      </c>
      <c r="J7" s="60">
        <v>4581</v>
      </c>
      <c r="K7" s="60">
        <v>4914</v>
      </c>
      <c r="L7" s="60">
        <v>5845</v>
      </c>
      <c r="M7" s="62">
        <v>8195</v>
      </c>
      <c r="N7" s="60">
        <v>20562</v>
      </c>
    </row>
    <row r="8" spans="1:15" ht="31.5">
      <c r="A8" s="10" t="s">
        <v>15</v>
      </c>
      <c r="B8" s="59">
        <v>6290</v>
      </c>
      <c r="C8" s="59">
        <v>7128</v>
      </c>
      <c r="D8" s="60">
        <v>8907</v>
      </c>
      <c r="E8" s="60">
        <v>12025</v>
      </c>
      <c r="F8" s="60">
        <v>12324</v>
      </c>
      <c r="G8" s="60">
        <v>12995</v>
      </c>
      <c r="H8" s="60">
        <v>13381</v>
      </c>
      <c r="I8" s="60">
        <v>15803</v>
      </c>
      <c r="J8" s="60">
        <v>17860</v>
      </c>
      <c r="K8" s="60">
        <v>28231</v>
      </c>
      <c r="L8" s="60">
        <v>30379</v>
      </c>
      <c r="M8" s="62">
        <v>30188</v>
      </c>
      <c r="N8" s="60">
        <v>35131</v>
      </c>
    </row>
    <row r="9" spans="1:15" ht="47.25">
      <c r="A9" s="10" t="s">
        <v>16</v>
      </c>
      <c r="B9" s="59">
        <v>16585</v>
      </c>
      <c r="C9" s="59">
        <v>18503</v>
      </c>
      <c r="D9" s="60">
        <v>18966</v>
      </c>
      <c r="E9" s="60">
        <v>21803</v>
      </c>
      <c r="F9" s="60">
        <v>22105</v>
      </c>
      <c r="G9" s="60">
        <v>29761</v>
      </c>
      <c r="H9" s="60">
        <v>35339</v>
      </c>
      <c r="I9" s="60">
        <v>42996</v>
      </c>
      <c r="J9" s="60">
        <v>45904</v>
      </c>
      <c r="K9" s="60">
        <v>53433</v>
      </c>
      <c r="L9" s="60">
        <v>52593</v>
      </c>
      <c r="M9" s="62">
        <v>59010</v>
      </c>
      <c r="N9" s="60">
        <v>65270</v>
      </c>
    </row>
    <row r="10" spans="1:15">
      <c r="A10" s="10" t="s">
        <v>17</v>
      </c>
      <c r="B10" s="59">
        <v>783</v>
      </c>
      <c r="C10" s="59">
        <v>708</v>
      </c>
      <c r="D10" s="60">
        <v>804</v>
      </c>
      <c r="E10" s="60">
        <v>928</v>
      </c>
      <c r="F10" s="60">
        <v>1399</v>
      </c>
      <c r="G10" s="60">
        <v>1616</v>
      </c>
      <c r="H10" s="60">
        <v>1947</v>
      </c>
      <c r="I10" s="60">
        <v>2283</v>
      </c>
      <c r="J10" s="60">
        <v>2285</v>
      </c>
      <c r="K10" s="60">
        <v>2395</v>
      </c>
      <c r="L10" s="60">
        <v>2681</v>
      </c>
      <c r="M10" s="62">
        <v>2965</v>
      </c>
      <c r="N10" s="60">
        <v>10762</v>
      </c>
    </row>
    <row r="11" spans="1:15" ht="78.75">
      <c r="A11" s="10" t="s">
        <v>18</v>
      </c>
      <c r="B11" s="59">
        <v>2093</v>
      </c>
      <c r="C11" s="59">
        <v>3132</v>
      </c>
      <c r="D11" s="60">
        <v>4188</v>
      </c>
      <c r="E11" s="60">
        <v>3986</v>
      </c>
      <c r="F11" s="60">
        <v>4989</v>
      </c>
      <c r="G11" s="60">
        <v>5734</v>
      </c>
      <c r="H11" s="60">
        <v>5931</v>
      </c>
      <c r="I11" s="60">
        <v>9534</v>
      </c>
      <c r="J11" s="60">
        <v>9511</v>
      </c>
      <c r="K11" s="60">
        <v>10121</v>
      </c>
      <c r="L11" s="60">
        <v>9621</v>
      </c>
      <c r="M11" s="62">
        <v>11823</v>
      </c>
      <c r="N11" s="60">
        <v>18126</v>
      </c>
    </row>
    <row r="12" spans="1:15">
      <c r="A12" s="10" t="s">
        <v>19</v>
      </c>
      <c r="B12" s="59">
        <v>997</v>
      </c>
      <c r="C12" s="59">
        <v>869</v>
      </c>
      <c r="D12" s="60">
        <v>977</v>
      </c>
      <c r="E12" s="60">
        <v>1557</v>
      </c>
      <c r="F12" s="60">
        <v>1531</v>
      </c>
      <c r="G12" s="60">
        <v>1525</v>
      </c>
      <c r="H12" s="60">
        <v>1779</v>
      </c>
      <c r="I12" s="60">
        <v>2025</v>
      </c>
      <c r="J12" s="60">
        <v>1860</v>
      </c>
      <c r="K12" s="60">
        <v>2199</v>
      </c>
      <c r="L12" s="60">
        <v>2145</v>
      </c>
      <c r="M12" s="62">
        <v>2997</v>
      </c>
      <c r="N12" s="60">
        <v>3673</v>
      </c>
    </row>
    <row r="13" spans="1:15">
      <c r="A13" s="10" t="s">
        <v>20</v>
      </c>
      <c r="B13" s="59">
        <v>32923</v>
      </c>
      <c r="C13" s="59">
        <v>30733</v>
      </c>
      <c r="D13" s="60">
        <v>33456</v>
      </c>
      <c r="E13" s="60">
        <v>40158</v>
      </c>
      <c r="F13" s="60">
        <v>42737</v>
      </c>
      <c r="G13" s="60">
        <v>40226</v>
      </c>
      <c r="H13" s="60">
        <v>40194</v>
      </c>
      <c r="I13" s="60">
        <v>40547</v>
      </c>
      <c r="J13" s="60">
        <v>44801</v>
      </c>
      <c r="K13" s="60">
        <v>44326</v>
      </c>
      <c r="L13" s="60">
        <v>39747</v>
      </c>
      <c r="M13" s="62">
        <v>46798</v>
      </c>
      <c r="N13" s="60">
        <v>47195</v>
      </c>
    </row>
    <row r="14" spans="1:15">
      <c r="A14" s="10" t="s">
        <v>21</v>
      </c>
      <c r="B14" s="59">
        <v>1001</v>
      </c>
      <c r="C14" s="59">
        <v>1133</v>
      </c>
      <c r="D14" s="60">
        <v>1715</v>
      </c>
      <c r="E14" s="60">
        <v>2347</v>
      </c>
      <c r="F14" s="60">
        <v>2688</v>
      </c>
      <c r="G14" s="60">
        <v>3625</v>
      </c>
      <c r="H14" s="60">
        <v>3952</v>
      </c>
      <c r="I14" s="60">
        <v>4488</v>
      </c>
      <c r="J14" s="60">
        <v>4823</v>
      </c>
      <c r="K14" s="60">
        <v>5042</v>
      </c>
      <c r="L14" s="60">
        <v>4857</v>
      </c>
      <c r="M14" s="62">
        <v>5613</v>
      </c>
      <c r="N14" s="60">
        <v>5396</v>
      </c>
    </row>
    <row r="15" spans="1:15" ht="47.25">
      <c r="A15" s="10" t="s">
        <v>22</v>
      </c>
      <c r="B15" s="59">
        <v>43944</v>
      </c>
      <c r="C15" s="59">
        <v>40652</v>
      </c>
      <c r="D15" s="60">
        <v>36802</v>
      </c>
      <c r="E15" s="60">
        <v>37060</v>
      </c>
      <c r="F15" s="60">
        <v>38506</v>
      </c>
      <c r="G15" s="60">
        <v>44947</v>
      </c>
      <c r="H15" s="60">
        <v>48555</v>
      </c>
      <c r="I15" s="60">
        <v>52509</v>
      </c>
      <c r="J15" s="60">
        <v>53545</v>
      </c>
      <c r="K15" s="60">
        <v>62234</v>
      </c>
      <c r="L15" s="60">
        <v>68592</v>
      </c>
      <c r="M15" s="62">
        <v>78047</v>
      </c>
      <c r="N15" s="60">
        <v>82415</v>
      </c>
    </row>
    <row r="16" spans="1:15" ht="63">
      <c r="A16" s="10" t="s">
        <v>23</v>
      </c>
      <c r="B16" s="59">
        <v>3363</v>
      </c>
      <c r="C16" s="59">
        <v>3391</v>
      </c>
      <c r="D16" s="60">
        <v>3706</v>
      </c>
      <c r="E16" s="60">
        <v>5613</v>
      </c>
      <c r="F16" s="60">
        <v>5526</v>
      </c>
      <c r="G16" s="60">
        <v>7343</v>
      </c>
      <c r="H16" s="60">
        <v>7479</v>
      </c>
      <c r="I16" s="60">
        <v>9660</v>
      </c>
      <c r="J16" s="60">
        <v>9285</v>
      </c>
      <c r="K16" s="60">
        <v>8678</v>
      </c>
      <c r="L16" s="60">
        <v>11202</v>
      </c>
      <c r="M16" s="62">
        <v>12085</v>
      </c>
      <c r="N16" s="60">
        <v>8570</v>
      </c>
    </row>
    <row r="17" spans="1:14">
      <c r="A17" s="10" t="s">
        <v>24</v>
      </c>
      <c r="B17" s="59">
        <v>4923</v>
      </c>
      <c r="C17" s="59">
        <v>4617</v>
      </c>
      <c r="D17" s="60">
        <v>4877</v>
      </c>
      <c r="E17" s="60">
        <v>7642</v>
      </c>
      <c r="F17" s="60">
        <v>8034</v>
      </c>
      <c r="G17" s="60">
        <v>7898</v>
      </c>
      <c r="H17" s="60">
        <v>7944</v>
      </c>
      <c r="I17" s="60">
        <v>7966</v>
      </c>
      <c r="J17" s="60">
        <v>8518</v>
      </c>
      <c r="K17" s="60">
        <v>8930</v>
      </c>
      <c r="L17" s="60">
        <v>9422</v>
      </c>
      <c r="M17" s="62">
        <v>10385</v>
      </c>
      <c r="N17" s="60">
        <v>10519</v>
      </c>
    </row>
    <row r="18" spans="1:14" ht="47.25">
      <c r="A18" s="10" t="s">
        <v>25</v>
      </c>
      <c r="B18" s="59">
        <v>2979</v>
      </c>
      <c r="C18" s="59">
        <v>3005</v>
      </c>
      <c r="D18" s="60">
        <v>3381</v>
      </c>
      <c r="E18" s="60">
        <v>4833</v>
      </c>
      <c r="F18" s="60">
        <v>4707</v>
      </c>
      <c r="G18" s="60">
        <v>5478</v>
      </c>
      <c r="H18" s="60">
        <v>5461</v>
      </c>
      <c r="I18" s="60">
        <v>8228</v>
      </c>
      <c r="J18" s="60">
        <v>9170</v>
      </c>
      <c r="K18" s="60">
        <v>9144</v>
      </c>
      <c r="L18" s="60">
        <v>8337</v>
      </c>
      <c r="M18" s="62">
        <v>8776</v>
      </c>
      <c r="N18" s="60">
        <v>8504</v>
      </c>
    </row>
    <row r="19" spans="1:14" ht="47.25">
      <c r="A19" s="10" t="s">
        <v>26</v>
      </c>
      <c r="B19" s="59">
        <v>1443</v>
      </c>
      <c r="C19" s="59">
        <v>1312</v>
      </c>
      <c r="D19" s="60">
        <v>1275</v>
      </c>
      <c r="E19" s="60">
        <v>1547</v>
      </c>
      <c r="F19" s="60">
        <v>1853</v>
      </c>
      <c r="G19" s="60">
        <v>1805</v>
      </c>
      <c r="H19" s="60">
        <v>2071</v>
      </c>
      <c r="I19" s="60">
        <v>2200</v>
      </c>
      <c r="J19" s="60">
        <v>3583</v>
      </c>
      <c r="K19" s="60">
        <v>4650</v>
      </c>
      <c r="L19" s="60">
        <v>4905</v>
      </c>
      <c r="M19" s="62">
        <v>5589</v>
      </c>
      <c r="N19" s="60">
        <v>8449</v>
      </c>
    </row>
    <row r="20" spans="1:14" ht="31.5">
      <c r="A20" s="10" t="s">
        <v>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2" spans="1:14" ht="42" customHeight="1"/>
    <row r="23" spans="1:1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</sheetData>
  <mergeCells count="2">
    <mergeCell ref="A1:B1"/>
    <mergeCell ref="A2:N2"/>
  </mergeCells>
  <hyperlinks>
    <hyperlink ref="A1" location="Содержание!B5" display="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workbookViewId="0">
      <pane xSplit="1" ySplit="4" topLeftCell="AL17" activePane="bottomRight" state="frozen"/>
      <selection pane="topRight"/>
      <selection pane="bottomLeft"/>
      <selection pane="bottomRight" activeCell="AQ24" sqref="AQ24"/>
    </sheetView>
  </sheetViews>
  <sheetFormatPr defaultColWidth="9.140625" defaultRowHeight="15.75"/>
  <cols>
    <col min="1" max="1" width="35.7109375" style="2" customWidth="1"/>
    <col min="2" max="5" width="14.7109375" style="2" customWidth="1"/>
    <col min="6" max="6" width="15.28515625" style="2" customWidth="1"/>
    <col min="7" max="11" width="14.7109375" style="2" customWidth="1"/>
    <col min="12" max="12" width="15.140625" style="2" customWidth="1"/>
    <col min="13" max="17" width="14.7109375" style="2" customWidth="1"/>
    <col min="18" max="18" width="15.42578125" style="2" customWidth="1"/>
    <col min="19" max="23" width="14.7109375" style="2" customWidth="1"/>
    <col min="24" max="24" width="15.28515625" style="2" customWidth="1"/>
    <col min="25" max="26" width="14.7109375" style="2" customWidth="1"/>
    <col min="27" max="27" width="14.7109375" style="52" customWidth="1"/>
    <col min="28" max="30" width="14.7109375" style="2" customWidth="1"/>
    <col min="31" max="31" width="14.7109375" style="52" customWidth="1"/>
    <col min="32" max="33" width="11.85546875" style="2" customWidth="1"/>
    <col min="34" max="35" width="13.140625" style="2" customWidth="1"/>
    <col min="36" max="36" width="9.140625" style="2"/>
    <col min="37" max="37" width="12.85546875" style="2" customWidth="1"/>
    <col min="38" max="38" width="12.140625" style="2" customWidth="1"/>
    <col min="39" max="39" width="11.5703125" style="2" customWidth="1"/>
    <col min="40" max="40" width="10.7109375" style="2" customWidth="1"/>
    <col min="41" max="41" width="11.28515625" style="2" customWidth="1"/>
    <col min="42" max="42" width="12.140625" style="2" customWidth="1"/>
    <col min="43" max="43" width="12.42578125" style="2" customWidth="1"/>
    <col min="44" max="16384" width="9.140625" style="2"/>
  </cols>
  <sheetData>
    <row r="1" spans="1:43" ht="33" customHeight="1">
      <c r="A1" s="7" t="s">
        <v>28</v>
      </c>
      <c r="P1" s="56"/>
    </row>
    <row r="2" spans="1:43" ht="21" customHeight="1">
      <c r="A2" s="99" t="s">
        <v>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43">
      <c r="A3" s="98"/>
      <c r="B3" s="97">
        <v>2017</v>
      </c>
      <c r="C3" s="97"/>
      <c r="D3" s="97"/>
      <c r="E3" s="97"/>
      <c r="F3" s="97"/>
      <c r="G3" s="97"/>
      <c r="H3" s="97">
        <v>2018</v>
      </c>
      <c r="I3" s="97"/>
      <c r="J3" s="97"/>
      <c r="K3" s="97"/>
      <c r="L3" s="97"/>
      <c r="M3" s="97"/>
      <c r="N3" s="97">
        <v>2019</v>
      </c>
      <c r="O3" s="97"/>
      <c r="P3" s="97"/>
      <c r="Q3" s="97"/>
      <c r="R3" s="97"/>
      <c r="S3" s="97"/>
      <c r="T3" s="97">
        <v>2020</v>
      </c>
      <c r="U3" s="97"/>
      <c r="V3" s="97"/>
      <c r="W3" s="97"/>
      <c r="X3" s="97"/>
      <c r="Y3" s="97"/>
      <c r="Z3" s="97">
        <v>2021</v>
      </c>
      <c r="AA3" s="97"/>
      <c r="AB3" s="97"/>
      <c r="AC3" s="97"/>
      <c r="AD3" s="97"/>
      <c r="AE3" s="97"/>
      <c r="AF3" s="97">
        <v>2022</v>
      </c>
      <c r="AG3" s="97"/>
      <c r="AH3" s="97"/>
      <c r="AI3" s="97"/>
      <c r="AJ3" s="97"/>
      <c r="AK3" s="97"/>
      <c r="AL3" s="97">
        <v>2023</v>
      </c>
      <c r="AM3" s="97"/>
      <c r="AN3" s="97"/>
      <c r="AO3" s="97"/>
      <c r="AP3" s="97"/>
      <c r="AQ3" s="97"/>
    </row>
    <row r="4" spans="1:43" ht="63">
      <c r="A4" s="98"/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30</v>
      </c>
      <c r="O4" s="11" t="s">
        <v>31</v>
      </c>
      <c r="P4" s="11" t="s">
        <v>32</v>
      </c>
      <c r="Q4" s="11" t="s">
        <v>33</v>
      </c>
      <c r="R4" s="11" t="s">
        <v>34</v>
      </c>
      <c r="S4" s="11" t="s">
        <v>35</v>
      </c>
      <c r="T4" s="11" t="s">
        <v>30</v>
      </c>
      <c r="U4" s="11" t="s">
        <v>31</v>
      </c>
      <c r="V4" s="11" t="s">
        <v>32</v>
      </c>
      <c r="W4" s="11" t="s">
        <v>33</v>
      </c>
      <c r="X4" s="11" t="s">
        <v>34</v>
      </c>
      <c r="Y4" s="11" t="s">
        <v>35</v>
      </c>
      <c r="Z4" s="11" t="s">
        <v>30</v>
      </c>
      <c r="AA4" s="26" t="s">
        <v>31</v>
      </c>
      <c r="AB4" s="11" t="s">
        <v>32</v>
      </c>
      <c r="AC4" s="11" t="s">
        <v>33</v>
      </c>
      <c r="AD4" s="11" t="s">
        <v>34</v>
      </c>
      <c r="AE4" s="26" t="s">
        <v>35</v>
      </c>
      <c r="AF4" s="11" t="s">
        <v>30</v>
      </c>
      <c r="AG4" s="26" t="s">
        <v>31</v>
      </c>
      <c r="AH4" s="11" t="s">
        <v>32</v>
      </c>
      <c r="AI4" s="11" t="s">
        <v>33</v>
      </c>
      <c r="AJ4" s="11" t="s">
        <v>34</v>
      </c>
      <c r="AK4" s="26" t="s">
        <v>35</v>
      </c>
      <c r="AL4" s="11" t="s">
        <v>30</v>
      </c>
      <c r="AM4" s="26" t="s">
        <v>31</v>
      </c>
      <c r="AN4" s="11" t="s">
        <v>32</v>
      </c>
      <c r="AO4" s="11" t="s">
        <v>33</v>
      </c>
      <c r="AP4" s="11" t="s">
        <v>34</v>
      </c>
      <c r="AQ4" s="26" t="s">
        <v>35</v>
      </c>
    </row>
    <row r="5" spans="1:43" s="1" customFormat="1" ht="31.5">
      <c r="A5" s="12" t="s">
        <v>36</v>
      </c>
      <c r="B5" s="53">
        <v>448753</v>
      </c>
      <c r="C5" s="53">
        <v>61705</v>
      </c>
      <c r="D5" s="53">
        <v>84320</v>
      </c>
      <c r="E5" s="53">
        <v>111263</v>
      </c>
      <c r="F5" s="53">
        <v>16808</v>
      </c>
      <c r="G5" s="53">
        <v>163635</v>
      </c>
      <c r="H5" s="53">
        <v>465258</v>
      </c>
      <c r="I5" s="53">
        <v>65052</v>
      </c>
      <c r="J5" s="53">
        <v>89310</v>
      </c>
      <c r="K5" s="53">
        <v>122632</v>
      </c>
      <c r="L5" s="53">
        <v>17726</v>
      </c>
      <c r="M5" s="53">
        <v>162233</v>
      </c>
      <c r="N5" s="53">
        <v>1053950</v>
      </c>
      <c r="O5" s="53">
        <v>568371</v>
      </c>
      <c r="P5" s="53">
        <v>95449</v>
      </c>
      <c r="Q5" s="53">
        <v>124496</v>
      </c>
      <c r="R5" s="53">
        <v>17223</v>
      </c>
      <c r="S5" s="53">
        <v>235951</v>
      </c>
      <c r="T5" s="53">
        <v>1054158</v>
      </c>
      <c r="U5" s="53">
        <v>557471</v>
      </c>
      <c r="V5" s="53">
        <v>104425</v>
      </c>
      <c r="W5" s="53">
        <v>131268</v>
      </c>
      <c r="X5" s="53">
        <v>17567</v>
      </c>
      <c r="Y5" s="53">
        <v>230171</v>
      </c>
      <c r="Z5" s="53">
        <v>1140423</v>
      </c>
      <c r="AA5" s="53">
        <v>544294</v>
      </c>
      <c r="AB5" s="53">
        <v>122636</v>
      </c>
      <c r="AC5" s="53">
        <v>160129</v>
      </c>
      <c r="AD5" s="53">
        <v>29256</v>
      </c>
      <c r="AE5" s="53">
        <v>268555</v>
      </c>
      <c r="AF5" s="53">
        <v>1486706</v>
      </c>
      <c r="AG5" s="53">
        <v>813177</v>
      </c>
      <c r="AH5" s="53">
        <v>126001</v>
      </c>
      <c r="AI5" s="53">
        <v>173479</v>
      </c>
      <c r="AJ5" s="53">
        <v>30763</v>
      </c>
      <c r="AK5" s="53">
        <v>326005</v>
      </c>
      <c r="AL5" s="53">
        <v>1504403</v>
      </c>
      <c r="AM5" s="53">
        <v>811694</v>
      </c>
      <c r="AN5" s="53">
        <v>139745</v>
      </c>
      <c r="AO5" s="53">
        <v>215955</v>
      </c>
      <c r="AP5" s="53">
        <v>37570</v>
      </c>
      <c r="AQ5" s="53">
        <v>284879</v>
      </c>
    </row>
    <row r="6" spans="1:43" ht="31.5">
      <c r="A6" s="54" t="s">
        <v>37</v>
      </c>
      <c r="B6" s="55">
        <v>95931</v>
      </c>
      <c r="C6" s="55"/>
      <c r="D6" s="55">
        <v>10980</v>
      </c>
      <c r="E6" s="55">
        <v>29672</v>
      </c>
      <c r="F6" s="55">
        <v>4105</v>
      </c>
      <c r="G6" s="55">
        <v>46719</v>
      </c>
      <c r="H6" s="55">
        <v>100574</v>
      </c>
      <c r="I6" s="55"/>
      <c r="J6" s="55">
        <v>11026</v>
      </c>
      <c r="K6" s="55">
        <v>34074</v>
      </c>
      <c r="L6" s="55">
        <v>4396</v>
      </c>
      <c r="M6" s="55">
        <v>46249</v>
      </c>
      <c r="N6" s="55">
        <v>111887</v>
      </c>
      <c r="O6" s="55"/>
      <c r="P6" s="55">
        <v>14127</v>
      </c>
      <c r="Q6" s="55">
        <v>35584</v>
      </c>
      <c r="R6" s="55">
        <v>5226</v>
      </c>
      <c r="S6" s="55">
        <v>51382</v>
      </c>
      <c r="T6" s="55">
        <v>122752</v>
      </c>
      <c r="U6" s="55"/>
      <c r="V6" s="55">
        <v>16059</v>
      </c>
      <c r="W6" s="55">
        <v>36026</v>
      </c>
      <c r="X6" s="55">
        <v>5799</v>
      </c>
      <c r="Y6" s="55">
        <v>58457</v>
      </c>
      <c r="Z6" s="55">
        <v>160922</v>
      </c>
      <c r="AA6" s="55"/>
      <c r="AB6" s="55">
        <v>21315</v>
      </c>
      <c r="AC6" s="55">
        <v>55587</v>
      </c>
      <c r="AD6" s="55">
        <v>5533</v>
      </c>
      <c r="AE6" s="55">
        <v>68982</v>
      </c>
      <c r="AF6" s="55">
        <v>186482</v>
      </c>
      <c r="AG6" s="55"/>
      <c r="AH6" s="55">
        <v>21948</v>
      </c>
      <c r="AI6" s="55">
        <v>61825</v>
      </c>
      <c r="AJ6" s="55">
        <v>5118</v>
      </c>
      <c r="AK6" s="55">
        <v>85630</v>
      </c>
      <c r="AL6" s="55">
        <v>176625</v>
      </c>
      <c r="AN6" s="55">
        <v>22255</v>
      </c>
      <c r="AO6" s="55">
        <v>70441</v>
      </c>
      <c r="AP6" s="55">
        <v>6179</v>
      </c>
      <c r="AQ6" s="55">
        <v>67651</v>
      </c>
    </row>
    <row r="7" spans="1:43">
      <c r="A7" s="54" t="s">
        <v>38</v>
      </c>
      <c r="B7" s="55">
        <v>21492</v>
      </c>
      <c r="C7" s="55"/>
      <c r="D7" s="55">
        <v>6288</v>
      </c>
      <c r="E7" s="55">
        <v>6224</v>
      </c>
      <c r="F7" s="55">
        <v>113</v>
      </c>
      <c r="G7" s="55">
        <v>8848</v>
      </c>
      <c r="H7" s="55">
        <v>21005</v>
      </c>
      <c r="I7" s="55"/>
      <c r="J7" s="55">
        <v>5755</v>
      </c>
      <c r="K7" s="55">
        <v>6146</v>
      </c>
      <c r="L7" s="55">
        <v>108</v>
      </c>
      <c r="M7" s="55">
        <v>8986</v>
      </c>
      <c r="N7" s="55">
        <v>20663</v>
      </c>
      <c r="O7" s="55"/>
      <c r="P7" s="55">
        <v>5902</v>
      </c>
      <c r="Q7" s="55">
        <v>5697</v>
      </c>
      <c r="R7" s="55">
        <v>101</v>
      </c>
      <c r="S7" s="55">
        <v>8912</v>
      </c>
      <c r="T7" s="55">
        <v>24168</v>
      </c>
      <c r="U7" s="55"/>
      <c r="V7" s="55">
        <v>6335</v>
      </c>
      <c r="W7" s="55">
        <v>7561</v>
      </c>
      <c r="X7" s="55">
        <v>98</v>
      </c>
      <c r="Y7" s="55">
        <v>10125</v>
      </c>
      <c r="Z7" s="55">
        <v>24435</v>
      </c>
      <c r="AA7" s="55"/>
      <c r="AB7" s="55">
        <v>5976</v>
      </c>
      <c r="AC7" s="55">
        <v>7661</v>
      </c>
      <c r="AD7" s="55">
        <v>139</v>
      </c>
      <c r="AE7" s="55">
        <v>10550</v>
      </c>
      <c r="AF7" s="55">
        <v>39590</v>
      </c>
      <c r="AG7" s="55"/>
      <c r="AH7" s="55">
        <v>5912</v>
      </c>
      <c r="AI7" s="55">
        <v>15409</v>
      </c>
      <c r="AJ7" s="55">
        <v>3519</v>
      </c>
      <c r="AK7" s="55">
        <v>14643</v>
      </c>
      <c r="AL7" s="55">
        <v>41983</v>
      </c>
      <c r="AM7" s="55"/>
      <c r="AN7" s="55">
        <v>6704</v>
      </c>
      <c r="AO7" s="55">
        <v>18676</v>
      </c>
      <c r="AP7" s="55">
        <v>4233</v>
      </c>
      <c r="AQ7" s="55">
        <v>12296</v>
      </c>
    </row>
    <row r="8" spans="1:43">
      <c r="A8" s="54" t="s">
        <v>39</v>
      </c>
      <c r="B8" s="55">
        <v>39710</v>
      </c>
      <c r="C8" s="55"/>
      <c r="D8" s="55">
        <v>3148</v>
      </c>
      <c r="E8" s="55">
        <v>20411</v>
      </c>
      <c r="F8" s="55">
        <v>953</v>
      </c>
      <c r="G8" s="55">
        <v>14123</v>
      </c>
      <c r="H8" s="55">
        <v>42331</v>
      </c>
      <c r="I8" s="55"/>
      <c r="J8" s="55">
        <v>3618</v>
      </c>
      <c r="K8" s="55">
        <v>23521</v>
      </c>
      <c r="L8" s="55">
        <v>1164</v>
      </c>
      <c r="M8" s="55">
        <v>13466</v>
      </c>
      <c r="N8" s="55">
        <v>45538</v>
      </c>
      <c r="O8" s="55"/>
      <c r="P8" s="55">
        <v>3932</v>
      </c>
      <c r="Q8" s="55">
        <v>22256</v>
      </c>
      <c r="R8" s="55">
        <v>1154</v>
      </c>
      <c r="S8" s="55">
        <v>13907</v>
      </c>
      <c r="T8" s="55">
        <v>44440</v>
      </c>
      <c r="U8" s="55"/>
      <c r="V8" s="55">
        <v>4746</v>
      </c>
      <c r="W8" s="55">
        <v>20580</v>
      </c>
      <c r="X8" s="55">
        <v>1309</v>
      </c>
      <c r="Y8" s="55">
        <v>13219</v>
      </c>
      <c r="Z8" s="55">
        <v>48833</v>
      </c>
      <c r="AA8" s="55"/>
      <c r="AB8" s="55">
        <v>4585</v>
      </c>
      <c r="AC8" s="55">
        <v>25525</v>
      </c>
      <c r="AD8" s="55">
        <v>2037</v>
      </c>
      <c r="AE8" s="55">
        <v>13003</v>
      </c>
      <c r="AF8" s="55">
        <v>59975</v>
      </c>
      <c r="AG8" s="55"/>
      <c r="AH8" s="55">
        <v>7209</v>
      </c>
      <c r="AI8" s="55">
        <v>30960</v>
      </c>
      <c r="AJ8" s="55">
        <v>2156</v>
      </c>
      <c r="AK8" s="55">
        <v>16508</v>
      </c>
      <c r="AL8" s="55">
        <v>86521</v>
      </c>
      <c r="AM8" s="55"/>
      <c r="AN8" s="55">
        <v>12835</v>
      </c>
      <c r="AO8" s="55">
        <v>47222</v>
      </c>
      <c r="AP8" s="55">
        <v>3147</v>
      </c>
      <c r="AQ8" s="55">
        <v>20734</v>
      </c>
    </row>
    <row r="9" spans="1:43" ht="47.25">
      <c r="A9" s="54" t="s">
        <v>40</v>
      </c>
      <c r="B9" s="55">
        <v>69893</v>
      </c>
      <c r="C9" s="55"/>
      <c r="D9" s="55">
        <v>15318</v>
      </c>
      <c r="E9" s="55">
        <v>36508</v>
      </c>
      <c r="F9" s="55">
        <v>751</v>
      </c>
      <c r="G9" s="55">
        <v>14903</v>
      </c>
      <c r="H9" s="55">
        <v>72257</v>
      </c>
      <c r="I9" s="55"/>
      <c r="J9" s="55">
        <v>19742</v>
      </c>
      <c r="K9" s="55">
        <v>36959</v>
      </c>
      <c r="L9" s="55">
        <v>735</v>
      </c>
      <c r="M9" s="55">
        <v>14249</v>
      </c>
      <c r="N9" s="55">
        <v>75073</v>
      </c>
      <c r="O9" s="55"/>
      <c r="P9" s="55">
        <v>21556</v>
      </c>
      <c r="Q9" s="55">
        <v>36750</v>
      </c>
      <c r="R9" s="55">
        <v>906</v>
      </c>
      <c r="S9" s="55">
        <v>15325</v>
      </c>
      <c r="T9" s="55">
        <v>75235</v>
      </c>
      <c r="U9" s="55"/>
      <c r="V9" s="55">
        <v>21770</v>
      </c>
      <c r="W9" s="55">
        <v>35558</v>
      </c>
      <c r="X9" s="55">
        <v>973</v>
      </c>
      <c r="Y9" s="55">
        <v>16402</v>
      </c>
      <c r="Z9" s="55">
        <v>79868</v>
      </c>
      <c r="AA9" s="55"/>
      <c r="AB9" s="55">
        <v>19907</v>
      </c>
      <c r="AC9" s="55">
        <v>37176</v>
      </c>
      <c r="AD9" s="55">
        <v>998</v>
      </c>
      <c r="AE9" s="55">
        <v>21380</v>
      </c>
      <c r="AF9" s="55">
        <v>72749</v>
      </c>
      <c r="AG9" s="55"/>
      <c r="AH9" s="55">
        <v>20321</v>
      </c>
      <c r="AI9" s="55">
        <v>33566</v>
      </c>
      <c r="AJ9" s="55">
        <v>1011</v>
      </c>
      <c r="AK9" s="55">
        <v>17476</v>
      </c>
      <c r="AL9" s="55">
        <v>77893</v>
      </c>
      <c r="AM9" s="55"/>
      <c r="AN9" s="55">
        <v>22013</v>
      </c>
      <c r="AO9" s="55">
        <v>39206</v>
      </c>
      <c r="AP9" s="55">
        <v>1285</v>
      </c>
      <c r="AQ9" s="55">
        <v>15110</v>
      </c>
    </row>
    <row r="10" spans="1:43" ht="63">
      <c r="A10" s="54" t="s">
        <v>41</v>
      </c>
      <c r="B10" s="55">
        <v>5677</v>
      </c>
      <c r="C10" s="55"/>
      <c r="D10" s="55">
        <v>3507</v>
      </c>
      <c r="E10" s="55">
        <v>957</v>
      </c>
      <c r="F10" s="55">
        <v>68</v>
      </c>
      <c r="G10" s="55">
        <v>1058</v>
      </c>
      <c r="H10" s="55">
        <v>6001</v>
      </c>
      <c r="I10" s="55"/>
      <c r="J10" s="55">
        <v>4113</v>
      </c>
      <c r="K10" s="55">
        <v>846</v>
      </c>
      <c r="L10" s="55">
        <v>61</v>
      </c>
      <c r="M10" s="55">
        <v>933</v>
      </c>
      <c r="N10" s="55">
        <v>6220</v>
      </c>
      <c r="O10" s="55"/>
      <c r="P10" s="55">
        <v>4295</v>
      </c>
      <c r="Q10" s="55">
        <v>910</v>
      </c>
      <c r="R10" s="55">
        <v>70</v>
      </c>
      <c r="S10" s="55">
        <v>897</v>
      </c>
      <c r="T10" s="55">
        <v>6653</v>
      </c>
      <c r="U10" s="55"/>
      <c r="V10" s="55">
        <v>4524</v>
      </c>
      <c r="W10" s="55">
        <v>983</v>
      </c>
      <c r="X10" s="55">
        <v>84</v>
      </c>
      <c r="Y10" s="55">
        <v>1030</v>
      </c>
      <c r="Z10" s="55">
        <v>6999</v>
      </c>
      <c r="AA10" s="55"/>
      <c r="AB10" s="55">
        <v>4598</v>
      </c>
      <c r="AC10" s="55">
        <v>943</v>
      </c>
      <c r="AD10" s="55">
        <v>310</v>
      </c>
      <c r="AE10" s="55">
        <v>1120</v>
      </c>
      <c r="AF10" s="55">
        <v>6214</v>
      </c>
      <c r="AG10" s="55"/>
      <c r="AH10" s="55">
        <v>3963</v>
      </c>
      <c r="AI10" s="55">
        <v>865</v>
      </c>
      <c r="AJ10" s="55">
        <v>383</v>
      </c>
      <c r="AK10" s="55">
        <v>979</v>
      </c>
      <c r="AL10" s="55">
        <v>7413</v>
      </c>
      <c r="AM10" s="55"/>
      <c r="AN10" s="55">
        <v>4981</v>
      </c>
      <c r="AO10" s="55">
        <v>1093</v>
      </c>
      <c r="AP10" s="55">
        <v>491</v>
      </c>
      <c r="AQ10" s="55">
        <v>825</v>
      </c>
    </row>
    <row r="11" spans="1:43">
      <c r="A11" s="54" t="s">
        <v>42</v>
      </c>
      <c r="B11" s="55">
        <v>4181</v>
      </c>
      <c r="C11" s="55"/>
      <c r="D11" s="55">
        <v>532</v>
      </c>
      <c r="E11" s="55">
        <v>946</v>
      </c>
      <c r="F11" s="55">
        <v>730</v>
      </c>
      <c r="G11" s="55">
        <v>1876</v>
      </c>
      <c r="H11" s="55">
        <v>5382</v>
      </c>
      <c r="I11" s="55"/>
      <c r="J11" s="55">
        <v>733</v>
      </c>
      <c r="K11" s="55">
        <v>1625</v>
      </c>
      <c r="L11" s="55">
        <v>1073</v>
      </c>
      <c r="M11" s="55">
        <v>1875</v>
      </c>
      <c r="N11" s="55">
        <v>5376</v>
      </c>
      <c r="O11" s="55"/>
      <c r="P11" s="55">
        <v>782</v>
      </c>
      <c r="Q11" s="55">
        <v>1532</v>
      </c>
      <c r="R11" s="55">
        <v>818</v>
      </c>
      <c r="S11" s="55">
        <v>2118</v>
      </c>
      <c r="T11" s="55">
        <v>5631</v>
      </c>
      <c r="U11" s="55"/>
      <c r="V11" s="55">
        <v>1023</v>
      </c>
      <c r="W11" s="55">
        <v>1974</v>
      </c>
      <c r="X11" s="55">
        <v>748</v>
      </c>
      <c r="Y11" s="55">
        <v>1836</v>
      </c>
      <c r="Z11" s="55">
        <v>10536</v>
      </c>
      <c r="AA11" s="55"/>
      <c r="AB11" s="55">
        <v>1194</v>
      </c>
      <c r="AC11" s="55">
        <v>3023</v>
      </c>
      <c r="AD11" s="55">
        <v>4021</v>
      </c>
      <c r="AE11" s="55">
        <v>2117</v>
      </c>
      <c r="AF11" s="55">
        <v>9479</v>
      </c>
      <c r="AG11" s="55"/>
      <c r="AH11" s="55">
        <v>1196</v>
      </c>
      <c r="AI11" s="55">
        <v>2570</v>
      </c>
      <c r="AJ11" s="55">
        <v>3546</v>
      </c>
      <c r="AK11" s="55">
        <v>2017</v>
      </c>
      <c r="AL11" s="55">
        <v>10102</v>
      </c>
      <c r="AM11" s="55"/>
      <c r="AN11" s="55">
        <v>1146</v>
      </c>
      <c r="AO11" s="55">
        <v>3244</v>
      </c>
      <c r="AP11" s="55">
        <v>3387</v>
      </c>
      <c r="AQ11" s="55">
        <v>2217</v>
      </c>
    </row>
    <row r="12" spans="1:43" ht="47.25">
      <c r="A12" s="54" t="s">
        <v>43</v>
      </c>
      <c r="B12" s="55">
        <v>30172</v>
      </c>
      <c r="C12" s="55"/>
      <c r="D12" s="55">
        <v>3399</v>
      </c>
      <c r="E12" s="55">
        <v>4155</v>
      </c>
      <c r="F12" s="55">
        <v>564</v>
      </c>
      <c r="G12" s="55">
        <v>21620</v>
      </c>
      <c r="H12" s="55">
        <v>29296</v>
      </c>
      <c r="I12" s="55"/>
      <c r="J12" s="55">
        <v>3251</v>
      </c>
      <c r="K12" s="55">
        <v>4383</v>
      </c>
      <c r="L12" s="55">
        <v>464</v>
      </c>
      <c r="M12" s="55">
        <v>20675</v>
      </c>
      <c r="N12" s="55">
        <v>29607</v>
      </c>
      <c r="O12" s="55"/>
      <c r="P12" s="55">
        <v>3228</v>
      </c>
      <c r="Q12" s="55">
        <v>4655</v>
      </c>
      <c r="R12" s="55">
        <v>394</v>
      </c>
      <c r="S12" s="55">
        <v>21071</v>
      </c>
      <c r="T12" s="55">
        <v>26388</v>
      </c>
      <c r="U12" s="55"/>
      <c r="V12" s="55">
        <v>3143</v>
      </c>
      <c r="W12" s="55">
        <v>4369</v>
      </c>
      <c r="X12" s="55">
        <v>374</v>
      </c>
      <c r="Y12" s="55">
        <v>18420</v>
      </c>
      <c r="Z12" s="55">
        <v>30414</v>
      </c>
      <c r="AA12" s="55"/>
      <c r="AB12" s="55">
        <v>4290</v>
      </c>
      <c r="AC12" s="55">
        <v>3735</v>
      </c>
      <c r="AD12" s="55">
        <v>882</v>
      </c>
      <c r="AE12" s="55">
        <v>21275</v>
      </c>
      <c r="AF12" s="55">
        <v>29708</v>
      </c>
      <c r="AG12" s="55"/>
      <c r="AH12" s="55">
        <v>4620</v>
      </c>
      <c r="AI12" s="55">
        <v>1848</v>
      </c>
      <c r="AJ12" s="55">
        <v>692</v>
      </c>
      <c r="AK12" s="55">
        <v>22355</v>
      </c>
      <c r="AL12" s="55">
        <v>26234</v>
      </c>
      <c r="AM12" s="55"/>
      <c r="AN12" s="55">
        <v>4414</v>
      </c>
      <c r="AO12" s="55">
        <v>2118</v>
      </c>
      <c r="AP12" s="55">
        <v>743</v>
      </c>
      <c r="AQ12" s="55">
        <v>18830</v>
      </c>
    </row>
    <row r="13" spans="1:43">
      <c r="A13" s="54" t="s">
        <v>44</v>
      </c>
      <c r="B13" s="55">
        <v>42458</v>
      </c>
      <c r="C13" s="55"/>
      <c r="D13" s="55">
        <v>24264</v>
      </c>
      <c r="E13" s="55">
        <v>1431</v>
      </c>
      <c r="F13" s="55">
        <v>6243</v>
      </c>
      <c r="G13" s="55">
        <v>10358</v>
      </c>
      <c r="H13" s="55">
        <v>39610</v>
      </c>
      <c r="I13" s="55"/>
      <c r="J13" s="55">
        <v>22542</v>
      </c>
      <c r="K13" s="55">
        <v>1628</v>
      </c>
      <c r="L13" s="55">
        <v>5424</v>
      </c>
      <c r="M13" s="55">
        <v>9904</v>
      </c>
      <c r="N13" s="55">
        <v>38180</v>
      </c>
      <c r="O13" s="55"/>
      <c r="P13" s="55">
        <v>21674</v>
      </c>
      <c r="Q13" s="55">
        <v>1460</v>
      </c>
      <c r="R13" s="55">
        <v>4611</v>
      </c>
      <c r="S13" s="55">
        <v>10323</v>
      </c>
      <c r="T13" s="55">
        <v>41349</v>
      </c>
      <c r="U13" s="55"/>
      <c r="V13" s="55">
        <v>21429</v>
      </c>
      <c r="W13" s="55">
        <v>4327</v>
      </c>
      <c r="X13" s="55">
        <v>4619</v>
      </c>
      <c r="Y13" s="55">
        <v>10789</v>
      </c>
      <c r="Z13" s="55">
        <v>56647</v>
      </c>
      <c r="AA13" s="55"/>
      <c r="AB13" s="55">
        <v>28919</v>
      </c>
      <c r="AC13" s="55">
        <v>6324</v>
      </c>
      <c r="AD13" s="55">
        <v>11083</v>
      </c>
      <c r="AE13" s="55">
        <v>9979</v>
      </c>
      <c r="AF13" s="55">
        <v>57651</v>
      </c>
      <c r="AG13" s="55"/>
      <c r="AH13" s="55">
        <v>32010</v>
      </c>
      <c r="AI13" s="55">
        <v>6609</v>
      </c>
      <c r="AJ13" s="55">
        <v>9515</v>
      </c>
      <c r="AK13" s="55">
        <v>9315</v>
      </c>
      <c r="AL13" s="55">
        <v>67229</v>
      </c>
      <c r="AM13" s="55"/>
      <c r="AN13" s="55">
        <v>35935</v>
      </c>
      <c r="AO13" s="55">
        <v>9874</v>
      </c>
      <c r="AP13" s="55">
        <v>13562</v>
      </c>
      <c r="AQ13" s="55">
        <v>7632</v>
      </c>
    </row>
    <row r="14" spans="1:43" ht="47.25">
      <c r="A14" s="54" t="s">
        <v>45</v>
      </c>
      <c r="B14" s="55">
        <v>3181</v>
      </c>
      <c r="C14" s="55"/>
      <c r="D14" s="55">
        <v>626</v>
      </c>
      <c r="E14" s="55">
        <v>445</v>
      </c>
      <c r="F14" s="55">
        <v>127</v>
      </c>
      <c r="G14" s="55">
        <v>1856</v>
      </c>
      <c r="H14" s="55">
        <v>3539</v>
      </c>
      <c r="I14" s="55"/>
      <c r="J14" s="55">
        <v>610</v>
      </c>
      <c r="K14" s="55">
        <v>646</v>
      </c>
      <c r="L14" s="55">
        <v>320</v>
      </c>
      <c r="M14" s="55">
        <v>1871</v>
      </c>
      <c r="N14" s="55">
        <v>3411</v>
      </c>
      <c r="O14" s="55"/>
      <c r="P14" s="55">
        <v>634</v>
      </c>
      <c r="Q14" s="55">
        <v>550</v>
      </c>
      <c r="R14" s="55">
        <v>344</v>
      </c>
      <c r="S14" s="55">
        <v>1790</v>
      </c>
      <c r="T14" s="55">
        <v>3053</v>
      </c>
      <c r="U14" s="55"/>
      <c r="V14" s="55">
        <v>612</v>
      </c>
      <c r="W14" s="55">
        <v>464</v>
      </c>
      <c r="X14" s="55">
        <v>394</v>
      </c>
      <c r="Y14" s="55">
        <v>1540</v>
      </c>
      <c r="Z14" s="55">
        <v>3841</v>
      </c>
      <c r="AA14" s="55">
        <v>189</v>
      </c>
      <c r="AB14" s="55">
        <v>561</v>
      </c>
      <c r="AC14" s="55">
        <v>613</v>
      </c>
      <c r="AD14" s="55">
        <v>213</v>
      </c>
      <c r="AE14" s="55">
        <v>2253</v>
      </c>
      <c r="AF14" s="55">
        <v>4830</v>
      </c>
      <c r="AG14" s="55">
        <v>176</v>
      </c>
      <c r="AH14" s="55">
        <v>299</v>
      </c>
      <c r="AI14" s="55">
        <v>510</v>
      </c>
      <c r="AJ14" s="55">
        <v>327</v>
      </c>
      <c r="AK14" s="55">
        <v>3511</v>
      </c>
      <c r="AL14" s="55">
        <v>5039</v>
      </c>
      <c r="AM14" s="55">
        <v>173</v>
      </c>
      <c r="AN14" s="55">
        <v>659</v>
      </c>
      <c r="AO14" s="55">
        <v>792</v>
      </c>
      <c r="AP14" s="55">
        <v>228</v>
      </c>
      <c r="AQ14" s="55">
        <v>3182</v>
      </c>
    </row>
    <row r="15" spans="1:43" ht="31.5">
      <c r="A15" s="54" t="s">
        <v>46</v>
      </c>
      <c r="B15" s="55">
        <v>6777</v>
      </c>
      <c r="C15" s="55"/>
      <c r="D15" s="55">
        <v>2339</v>
      </c>
      <c r="E15" s="55">
        <v>3812</v>
      </c>
      <c r="F15" s="55">
        <v>90</v>
      </c>
      <c r="G15" s="55">
        <v>340</v>
      </c>
      <c r="H15" s="55">
        <v>6892</v>
      </c>
      <c r="I15" s="55"/>
      <c r="J15" s="55">
        <v>2436</v>
      </c>
      <c r="K15" s="55">
        <v>3966</v>
      </c>
      <c r="L15" s="55">
        <v>85</v>
      </c>
      <c r="M15" s="55">
        <v>319</v>
      </c>
      <c r="N15" s="55">
        <v>6970</v>
      </c>
      <c r="O15" s="55"/>
      <c r="P15" s="55">
        <v>2596</v>
      </c>
      <c r="Q15" s="55">
        <v>3777</v>
      </c>
      <c r="R15" s="55">
        <v>127</v>
      </c>
      <c r="S15" s="55">
        <v>358</v>
      </c>
      <c r="T15" s="55">
        <v>7300</v>
      </c>
      <c r="U15" s="55"/>
      <c r="V15" s="55">
        <v>2751</v>
      </c>
      <c r="W15" s="55">
        <v>3820</v>
      </c>
      <c r="X15" s="55">
        <v>158</v>
      </c>
      <c r="Y15" s="55">
        <v>385</v>
      </c>
      <c r="Z15" s="55">
        <v>6810</v>
      </c>
      <c r="AA15" s="55"/>
      <c r="AB15" s="55">
        <v>2802</v>
      </c>
      <c r="AC15" s="55">
        <v>3241</v>
      </c>
      <c r="AD15" s="55">
        <v>92</v>
      </c>
      <c r="AE15" s="55">
        <v>495</v>
      </c>
      <c r="AF15" s="55">
        <v>6033</v>
      </c>
      <c r="AG15" s="55"/>
      <c r="AH15" s="55">
        <v>2124</v>
      </c>
      <c r="AI15" s="55">
        <v>3294</v>
      </c>
      <c r="AJ15" s="55">
        <v>97</v>
      </c>
      <c r="AK15" s="55">
        <v>369</v>
      </c>
      <c r="AL15" s="55">
        <v>6912</v>
      </c>
      <c r="AM15" s="55"/>
      <c r="AN15" s="55">
        <v>2225</v>
      </c>
      <c r="AO15" s="55">
        <v>4119</v>
      </c>
      <c r="AP15" s="55">
        <v>108</v>
      </c>
      <c r="AQ15" s="55">
        <v>321</v>
      </c>
    </row>
    <row r="16" spans="1:43" ht="31.5">
      <c r="A16" s="54" t="s">
        <v>47</v>
      </c>
      <c r="B16" s="55">
        <v>4721</v>
      </c>
      <c r="C16" s="55"/>
      <c r="D16" s="55">
        <v>52</v>
      </c>
      <c r="E16" s="55">
        <v>554</v>
      </c>
      <c r="F16" s="55">
        <v>126</v>
      </c>
      <c r="G16" s="55">
        <v>3921</v>
      </c>
      <c r="H16" s="55">
        <v>4472</v>
      </c>
      <c r="I16" s="55"/>
      <c r="J16" s="55">
        <v>60</v>
      </c>
      <c r="K16" s="55">
        <v>698</v>
      </c>
      <c r="L16" s="55">
        <v>79</v>
      </c>
      <c r="M16" s="55">
        <v>3587</v>
      </c>
      <c r="N16" s="55">
        <v>4526</v>
      </c>
      <c r="O16" s="55"/>
      <c r="P16" s="55">
        <v>663</v>
      </c>
      <c r="Q16" s="55">
        <v>885</v>
      </c>
      <c r="R16" s="55">
        <v>100</v>
      </c>
      <c r="S16" s="55">
        <v>2835</v>
      </c>
      <c r="T16" s="55">
        <v>3948</v>
      </c>
      <c r="U16" s="55"/>
      <c r="V16" s="55">
        <v>143</v>
      </c>
      <c r="W16" s="55">
        <v>845</v>
      </c>
      <c r="X16" s="55">
        <v>125</v>
      </c>
      <c r="Y16" s="55">
        <v>2795</v>
      </c>
      <c r="Z16" s="55">
        <v>3648</v>
      </c>
      <c r="AA16" s="55"/>
      <c r="AB16" s="55">
        <v>47</v>
      </c>
      <c r="AC16" s="55">
        <v>872</v>
      </c>
      <c r="AD16" s="55">
        <v>235</v>
      </c>
      <c r="AE16" s="55">
        <v>2467</v>
      </c>
      <c r="AF16" s="55">
        <v>3556</v>
      </c>
      <c r="AG16" s="55"/>
      <c r="AH16" s="55">
        <v>33</v>
      </c>
      <c r="AI16" s="55">
        <v>932</v>
      </c>
      <c r="AJ16" s="55">
        <v>514</v>
      </c>
      <c r="AK16" s="55">
        <v>1921</v>
      </c>
      <c r="AL16" s="55">
        <v>2717</v>
      </c>
      <c r="AM16" s="55"/>
      <c r="AN16" s="55">
        <v>48</v>
      </c>
      <c r="AO16" s="55">
        <v>1066</v>
      </c>
      <c r="AP16" s="55">
        <v>140</v>
      </c>
      <c r="AQ16" s="55">
        <v>1321</v>
      </c>
    </row>
    <row r="17" spans="1:43" ht="31.5">
      <c r="A17" s="54" t="s">
        <v>48</v>
      </c>
      <c r="B17" s="55">
        <v>83522</v>
      </c>
      <c r="C17" s="55">
        <v>61400</v>
      </c>
      <c r="D17" s="55">
        <v>5483</v>
      </c>
      <c r="E17" s="55">
        <v>736</v>
      </c>
      <c r="F17" s="55">
        <v>207</v>
      </c>
      <c r="G17" s="55">
        <v>14849</v>
      </c>
      <c r="H17" s="55">
        <v>89921</v>
      </c>
      <c r="I17" s="55">
        <v>64743</v>
      </c>
      <c r="J17" s="55">
        <v>5554</v>
      </c>
      <c r="K17" s="55">
        <v>1801</v>
      </c>
      <c r="L17" s="55">
        <v>891</v>
      </c>
      <c r="M17" s="55">
        <v>16087</v>
      </c>
      <c r="N17" s="55">
        <v>655051</v>
      </c>
      <c r="O17" s="55">
        <v>568056</v>
      </c>
      <c r="P17" s="55">
        <v>5466</v>
      </c>
      <c r="Q17" s="55">
        <v>1714</v>
      </c>
      <c r="R17" s="55">
        <v>481</v>
      </c>
      <c r="S17" s="55">
        <v>78574</v>
      </c>
      <c r="T17" s="55">
        <v>630666</v>
      </c>
      <c r="U17" s="55">
        <v>557164</v>
      </c>
      <c r="V17" s="55">
        <v>6652</v>
      </c>
      <c r="W17" s="55">
        <v>2073</v>
      </c>
      <c r="X17" s="55">
        <v>432</v>
      </c>
      <c r="Y17" s="55">
        <v>63636</v>
      </c>
      <c r="Z17" s="55">
        <v>643130</v>
      </c>
      <c r="AA17" s="55">
        <v>543768</v>
      </c>
      <c r="AB17" s="55">
        <v>14880</v>
      </c>
      <c r="AC17" s="55">
        <v>2303</v>
      </c>
      <c r="AD17" s="55">
        <v>1019</v>
      </c>
      <c r="AE17" s="55">
        <v>80758</v>
      </c>
      <c r="AF17" s="55">
        <v>944665</v>
      </c>
      <c r="AG17" s="55">
        <v>812703</v>
      </c>
      <c r="AH17" s="55">
        <v>12840</v>
      </c>
      <c r="AI17" s="55">
        <v>2365</v>
      </c>
      <c r="AJ17" s="55">
        <v>1399</v>
      </c>
      <c r="AK17" s="55">
        <v>115034</v>
      </c>
      <c r="AL17" s="55">
        <v>930519</v>
      </c>
      <c r="AM17" s="55">
        <v>811254</v>
      </c>
      <c r="AN17" s="55">
        <v>12851</v>
      </c>
      <c r="AO17" s="55">
        <v>2584</v>
      </c>
      <c r="AP17" s="55">
        <v>1268</v>
      </c>
      <c r="AQ17" s="55">
        <v>102304</v>
      </c>
    </row>
    <row r="18" spans="1:43" ht="31.5">
      <c r="A18" s="54" t="s">
        <v>49</v>
      </c>
      <c r="B18" s="55">
        <v>1672</v>
      </c>
      <c r="C18" s="55"/>
      <c r="D18" s="55">
        <v>443</v>
      </c>
      <c r="E18" s="55">
        <v>251</v>
      </c>
      <c r="F18" s="55">
        <v>102</v>
      </c>
      <c r="G18" s="55">
        <v>775</v>
      </c>
      <c r="H18" s="55">
        <v>2015</v>
      </c>
      <c r="I18" s="55"/>
      <c r="J18" s="55">
        <v>543</v>
      </c>
      <c r="K18" s="55">
        <v>363</v>
      </c>
      <c r="L18" s="55">
        <v>176</v>
      </c>
      <c r="M18" s="55">
        <v>852</v>
      </c>
      <c r="N18" s="55">
        <v>2387</v>
      </c>
      <c r="O18" s="55"/>
      <c r="P18" s="55">
        <v>636</v>
      </c>
      <c r="Q18" s="55">
        <v>525</v>
      </c>
      <c r="R18" s="55">
        <v>237</v>
      </c>
      <c r="S18" s="55">
        <v>900</v>
      </c>
      <c r="T18" s="55">
        <v>2734</v>
      </c>
      <c r="U18" s="55"/>
      <c r="V18" s="55">
        <v>800</v>
      </c>
      <c r="W18" s="55">
        <v>635</v>
      </c>
      <c r="X18" s="55">
        <v>291</v>
      </c>
      <c r="Y18" s="55">
        <v>935</v>
      </c>
      <c r="Z18" s="55">
        <v>3270</v>
      </c>
      <c r="AA18" s="55"/>
      <c r="AB18" s="55">
        <v>710</v>
      </c>
      <c r="AC18" s="55">
        <v>1354</v>
      </c>
      <c r="AD18" s="55">
        <v>243</v>
      </c>
      <c r="AE18" s="55">
        <v>842</v>
      </c>
      <c r="AF18" s="55">
        <v>3160</v>
      </c>
      <c r="AG18" s="55"/>
      <c r="AH18" s="55">
        <v>824</v>
      </c>
      <c r="AI18" s="55">
        <v>973</v>
      </c>
      <c r="AJ18" s="55">
        <v>400</v>
      </c>
      <c r="AK18" s="55">
        <v>783</v>
      </c>
      <c r="AL18" s="55">
        <v>2990</v>
      </c>
      <c r="AM18" s="55"/>
      <c r="AN18" s="55">
        <v>747</v>
      </c>
      <c r="AO18" s="55">
        <v>1144</v>
      </c>
      <c r="AP18" s="55">
        <v>416</v>
      </c>
      <c r="AQ18" s="55">
        <v>551</v>
      </c>
    </row>
    <row r="19" spans="1:43" ht="47.25">
      <c r="A19" s="54" t="s">
        <v>50</v>
      </c>
      <c r="B19" s="55">
        <v>3900</v>
      </c>
      <c r="C19" s="55"/>
      <c r="D19" s="55">
        <v>241</v>
      </c>
      <c r="E19" s="55">
        <v>1056</v>
      </c>
      <c r="F19" s="55">
        <v>257</v>
      </c>
      <c r="G19" s="55">
        <v>1924</v>
      </c>
      <c r="H19" s="55">
        <v>3496</v>
      </c>
      <c r="I19" s="55"/>
      <c r="J19" s="55">
        <v>407</v>
      </c>
      <c r="K19" s="55">
        <v>1066</v>
      </c>
      <c r="L19" s="55">
        <v>342</v>
      </c>
      <c r="M19" s="55">
        <v>1356</v>
      </c>
      <c r="N19" s="55">
        <v>2567</v>
      </c>
      <c r="O19" s="55"/>
      <c r="P19" s="55">
        <v>405</v>
      </c>
      <c r="Q19" s="55">
        <v>868</v>
      </c>
      <c r="R19" s="55">
        <v>279</v>
      </c>
      <c r="S19" s="55">
        <v>711</v>
      </c>
      <c r="T19" s="55">
        <v>7532</v>
      </c>
      <c r="U19" s="55"/>
      <c r="V19" s="55">
        <v>2883</v>
      </c>
      <c r="W19" s="55">
        <v>1691</v>
      </c>
      <c r="X19" s="55">
        <v>441</v>
      </c>
      <c r="Y19" s="55">
        <v>2325</v>
      </c>
      <c r="Z19" s="55">
        <v>8046</v>
      </c>
      <c r="AA19" s="55"/>
      <c r="AB19" s="55">
        <v>1244</v>
      </c>
      <c r="AC19" s="55">
        <v>1369</v>
      </c>
      <c r="AD19" s="55">
        <v>270</v>
      </c>
      <c r="AE19" s="55">
        <v>5004</v>
      </c>
      <c r="AF19" s="55">
        <v>7327</v>
      </c>
      <c r="AG19" s="55"/>
      <c r="AH19" s="55">
        <v>835</v>
      </c>
      <c r="AI19" s="55">
        <v>1117</v>
      </c>
      <c r="AJ19" s="55">
        <v>190</v>
      </c>
      <c r="AK19" s="55">
        <v>5051</v>
      </c>
      <c r="AL19" s="55">
        <v>8062</v>
      </c>
      <c r="AM19" s="55"/>
      <c r="AN19" s="55">
        <v>1334</v>
      </c>
      <c r="AO19" s="55">
        <v>1397</v>
      </c>
      <c r="AP19" s="55">
        <v>224</v>
      </c>
      <c r="AQ19" s="55">
        <v>4976</v>
      </c>
    </row>
    <row r="20" spans="1:43" ht="63">
      <c r="A20" s="54" t="s">
        <v>51</v>
      </c>
      <c r="B20" s="55">
        <v>9569</v>
      </c>
      <c r="C20" s="55"/>
      <c r="D20" s="55">
        <v>5884</v>
      </c>
      <c r="E20" s="55">
        <v>660</v>
      </c>
      <c r="F20" s="55">
        <v>1854</v>
      </c>
      <c r="G20" s="55">
        <v>1081</v>
      </c>
      <c r="H20" s="55">
        <v>10443</v>
      </c>
      <c r="I20" s="55"/>
      <c r="J20" s="55">
        <v>6738</v>
      </c>
      <c r="K20" s="55">
        <v>877</v>
      </c>
      <c r="L20" s="55">
        <v>1801</v>
      </c>
      <c r="M20" s="55">
        <v>1017</v>
      </c>
      <c r="N20" s="55">
        <v>12488</v>
      </c>
      <c r="O20" s="55"/>
      <c r="P20" s="55">
        <v>7290</v>
      </c>
      <c r="Q20" s="55">
        <v>1967</v>
      </c>
      <c r="R20" s="55">
        <v>1715</v>
      </c>
      <c r="S20" s="55">
        <v>1503</v>
      </c>
      <c r="T20" s="55">
        <v>15620</v>
      </c>
      <c r="U20" s="55"/>
      <c r="V20" s="55">
        <v>8953</v>
      </c>
      <c r="W20" s="55">
        <v>3747</v>
      </c>
      <c r="X20" s="55">
        <v>1022</v>
      </c>
      <c r="Y20" s="55">
        <v>1866</v>
      </c>
      <c r="Z20" s="55">
        <v>11297</v>
      </c>
      <c r="AA20" s="55"/>
      <c r="AB20" s="55">
        <v>6994</v>
      </c>
      <c r="AC20" s="55">
        <v>1096</v>
      </c>
      <c r="AD20" s="55">
        <v>1037</v>
      </c>
      <c r="AE20" s="55">
        <v>2146</v>
      </c>
      <c r="AF20" s="55">
        <v>10744</v>
      </c>
      <c r="AG20" s="55"/>
      <c r="AH20" s="55">
        <v>6477</v>
      </c>
      <c r="AI20" s="55">
        <v>1267</v>
      </c>
      <c r="AJ20" s="55">
        <v>688</v>
      </c>
      <c r="AK20" s="55">
        <v>2263</v>
      </c>
      <c r="AL20" s="55">
        <v>11372</v>
      </c>
      <c r="AM20" s="55"/>
      <c r="AN20" s="55">
        <v>7045</v>
      </c>
      <c r="AO20" s="55">
        <v>2033</v>
      </c>
      <c r="AP20" s="55">
        <v>547</v>
      </c>
      <c r="AQ20" s="55">
        <v>1665</v>
      </c>
    </row>
    <row r="21" spans="1:43">
      <c r="A21" s="54" t="s">
        <v>52</v>
      </c>
      <c r="B21" s="55">
        <v>11040</v>
      </c>
      <c r="C21" s="55"/>
      <c r="D21" s="55">
        <v>766</v>
      </c>
      <c r="E21" s="55">
        <v>660</v>
      </c>
      <c r="F21" s="55">
        <v>153</v>
      </c>
      <c r="G21" s="55">
        <v>9244</v>
      </c>
      <c r="H21" s="55">
        <v>12120</v>
      </c>
      <c r="I21" s="55"/>
      <c r="J21" s="55">
        <v>836</v>
      </c>
      <c r="K21" s="55">
        <v>908</v>
      </c>
      <c r="L21" s="55">
        <v>176</v>
      </c>
      <c r="M21" s="55">
        <v>10193</v>
      </c>
      <c r="N21" s="55">
        <v>13834</v>
      </c>
      <c r="O21" s="55"/>
      <c r="P21" s="55">
        <v>947</v>
      </c>
      <c r="Q21" s="55">
        <v>1200</v>
      </c>
      <c r="R21" s="55">
        <v>167</v>
      </c>
      <c r="S21" s="55">
        <v>11513</v>
      </c>
      <c r="T21" s="55">
        <v>14208</v>
      </c>
      <c r="U21" s="55"/>
      <c r="V21" s="55">
        <v>1085</v>
      </c>
      <c r="W21" s="55">
        <v>1309</v>
      </c>
      <c r="X21" s="55">
        <v>195</v>
      </c>
      <c r="Y21" s="55">
        <v>11610</v>
      </c>
      <c r="Z21" s="55">
        <v>14687</v>
      </c>
      <c r="AA21" s="55"/>
      <c r="AB21" s="55">
        <v>1304</v>
      </c>
      <c r="AC21" s="55">
        <v>1467</v>
      </c>
      <c r="AD21" s="55">
        <v>262</v>
      </c>
      <c r="AE21" s="55">
        <v>11625</v>
      </c>
      <c r="AF21" s="55">
        <v>17270</v>
      </c>
      <c r="AG21" s="55"/>
      <c r="AH21" s="55">
        <v>1322</v>
      </c>
      <c r="AI21" s="55">
        <v>1655</v>
      </c>
      <c r="AJ21" s="55">
        <v>295</v>
      </c>
      <c r="AK21" s="55">
        <v>13964</v>
      </c>
      <c r="AL21" s="55">
        <v>16624</v>
      </c>
      <c r="AM21" s="55"/>
      <c r="AN21" s="55">
        <v>1342</v>
      </c>
      <c r="AO21" s="55">
        <v>2337</v>
      </c>
      <c r="AP21" s="55">
        <v>495</v>
      </c>
      <c r="AQ21" s="55">
        <v>12411</v>
      </c>
    </row>
    <row r="22" spans="1:43" ht="47.25">
      <c r="A22" s="54" t="s">
        <v>53</v>
      </c>
      <c r="B22" s="55">
        <v>9737</v>
      </c>
      <c r="C22" s="55">
        <v>305</v>
      </c>
      <c r="D22" s="55">
        <v>295</v>
      </c>
      <c r="E22" s="55">
        <v>2284</v>
      </c>
      <c r="F22" s="55">
        <v>220</v>
      </c>
      <c r="G22" s="55">
        <v>6496</v>
      </c>
      <c r="H22" s="55">
        <v>10203</v>
      </c>
      <c r="I22" s="55">
        <v>309</v>
      </c>
      <c r="J22" s="55">
        <v>288</v>
      </c>
      <c r="K22" s="55">
        <v>2517</v>
      </c>
      <c r="L22" s="55">
        <v>250</v>
      </c>
      <c r="M22" s="55">
        <v>6802</v>
      </c>
      <c r="N22" s="55">
        <v>12693</v>
      </c>
      <c r="O22" s="55">
        <v>315</v>
      </c>
      <c r="P22" s="55">
        <v>279</v>
      </c>
      <c r="Q22" s="55">
        <v>3558</v>
      </c>
      <c r="R22" s="55">
        <v>322</v>
      </c>
      <c r="S22" s="55">
        <v>8204</v>
      </c>
      <c r="T22" s="55">
        <v>14330</v>
      </c>
      <c r="U22" s="55">
        <v>307</v>
      </c>
      <c r="V22" s="55">
        <v>289</v>
      </c>
      <c r="W22" s="55">
        <v>4630</v>
      </c>
      <c r="X22" s="55">
        <v>365</v>
      </c>
      <c r="Y22" s="55">
        <v>8725</v>
      </c>
      <c r="Z22" s="55">
        <v>16034</v>
      </c>
      <c r="AA22" s="55">
        <v>337</v>
      </c>
      <c r="AB22" s="55">
        <v>549</v>
      </c>
      <c r="AC22" s="55">
        <v>5833</v>
      </c>
      <c r="AD22" s="55">
        <v>556</v>
      </c>
      <c r="AE22" s="55">
        <v>8703</v>
      </c>
      <c r="AF22" s="55">
        <v>15690</v>
      </c>
      <c r="AG22" s="55">
        <v>298</v>
      </c>
      <c r="AH22" s="55">
        <v>487</v>
      </c>
      <c r="AI22" s="55">
        <v>5931</v>
      </c>
      <c r="AJ22" s="55">
        <v>594</v>
      </c>
      <c r="AK22" s="55">
        <v>8334</v>
      </c>
      <c r="AL22" s="55">
        <v>16080</v>
      </c>
      <c r="AM22" s="55">
        <v>267</v>
      </c>
      <c r="AN22" s="55">
        <v>430</v>
      </c>
      <c r="AO22" s="55">
        <v>6798</v>
      </c>
      <c r="AP22" s="55">
        <v>821</v>
      </c>
      <c r="AQ22" s="55">
        <v>7703</v>
      </c>
    </row>
    <row r="23" spans="1:43" ht="47.25">
      <c r="A23" s="54" t="s">
        <v>54</v>
      </c>
      <c r="B23" s="55">
        <v>4116</v>
      </c>
      <c r="C23" s="55"/>
      <c r="D23" s="55">
        <v>661</v>
      </c>
      <c r="E23" s="55">
        <v>303</v>
      </c>
      <c r="F23" s="55">
        <v>58</v>
      </c>
      <c r="G23" s="55">
        <v>3032</v>
      </c>
      <c r="H23" s="55">
        <v>4791</v>
      </c>
      <c r="I23" s="55"/>
      <c r="J23" s="55">
        <v>987</v>
      </c>
      <c r="K23" s="55">
        <v>390</v>
      </c>
      <c r="L23" s="55">
        <v>69</v>
      </c>
      <c r="M23" s="55">
        <v>3309</v>
      </c>
      <c r="N23" s="55">
        <v>6641</v>
      </c>
      <c r="O23" s="55"/>
      <c r="P23" s="55">
        <v>964</v>
      </c>
      <c r="Q23" s="55">
        <v>408</v>
      </c>
      <c r="R23" s="55">
        <v>81</v>
      </c>
      <c r="S23" s="55">
        <v>5158</v>
      </c>
      <c r="T23" s="55">
        <v>7367</v>
      </c>
      <c r="U23" s="55"/>
      <c r="V23" s="55">
        <v>1146</v>
      </c>
      <c r="W23" s="55">
        <v>471</v>
      </c>
      <c r="X23" s="55">
        <v>48</v>
      </c>
      <c r="Y23" s="55">
        <v>5674</v>
      </c>
      <c r="Z23" s="55">
        <v>9999</v>
      </c>
      <c r="AA23" s="55"/>
      <c r="AB23" s="55">
        <v>2491</v>
      </c>
      <c r="AC23" s="55">
        <v>1686</v>
      </c>
      <c r="AD23" s="55">
        <v>257</v>
      </c>
      <c r="AE23" s="55">
        <v>5541</v>
      </c>
      <c r="AF23" s="55">
        <v>10215</v>
      </c>
      <c r="AG23" s="55"/>
      <c r="AH23" s="55">
        <v>3005</v>
      </c>
      <c r="AI23" s="55">
        <v>1448</v>
      </c>
      <c r="AJ23" s="55">
        <v>217</v>
      </c>
      <c r="AK23" s="55">
        <v>5518</v>
      </c>
      <c r="AL23" s="55">
        <v>8648</v>
      </c>
      <c r="AM23" s="55"/>
      <c r="AN23" s="55">
        <v>2268</v>
      </c>
      <c r="AO23" s="55">
        <v>1315</v>
      </c>
      <c r="AP23" s="55">
        <v>191</v>
      </c>
      <c r="AQ23" s="55">
        <v>4843</v>
      </c>
    </row>
    <row r="24" spans="1:43" ht="31.5">
      <c r="A24" s="54" t="s">
        <v>55</v>
      </c>
      <c r="B24" s="55">
        <v>1004</v>
      </c>
      <c r="C24" s="55"/>
      <c r="D24" s="55">
        <v>94</v>
      </c>
      <c r="E24" s="55">
        <v>198</v>
      </c>
      <c r="F24" s="55">
        <v>87</v>
      </c>
      <c r="G24" s="55">
        <v>612</v>
      </c>
      <c r="H24" s="55">
        <v>910</v>
      </c>
      <c r="I24" s="55"/>
      <c r="J24" s="55">
        <v>71</v>
      </c>
      <c r="K24" s="55">
        <v>218</v>
      </c>
      <c r="L24" s="55">
        <v>112</v>
      </c>
      <c r="M24" s="55">
        <v>503</v>
      </c>
      <c r="N24" s="55">
        <v>838</v>
      </c>
      <c r="O24" s="55"/>
      <c r="P24" s="55">
        <v>73</v>
      </c>
      <c r="Q24" s="55">
        <v>200</v>
      </c>
      <c r="R24" s="55">
        <v>90</v>
      </c>
      <c r="S24" s="55">
        <v>470</v>
      </c>
      <c r="T24" s="55">
        <v>784</v>
      </c>
      <c r="U24" s="55"/>
      <c r="V24" s="55">
        <v>82</v>
      </c>
      <c r="W24" s="55">
        <v>205</v>
      </c>
      <c r="X24" s="55">
        <v>92</v>
      </c>
      <c r="Y24" s="55">
        <v>402</v>
      </c>
      <c r="Z24" s="55">
        <v>1007</v>
      </c>
      <c r="AA24" s="55"/>
      <c r="AB24" s="55">
        <v>270</v>
      </c>
      <c r="AC24" s="55">
        <v>321</v>
      </c>
      <c r="AD24" s="55">
        <v>69</v>
      </c>
      <c r="AE24" s="55">
        <v>315</v>
      </c>
      <c r="AF24" s="55">
        <v>1368</v>
      </c>
      <c r="AG24" s="55"/>
      <c r="AH24" s="55">
        <v>576</v>
      </c>
      <c r="AI24" s="55">
        <v>335</v>
      </c>
      <c r="AJ24" s="55">
        <v>102</v>
      </c>
      <c r="AK24" s="55">
        <v>334</v>
      </c>
      <c r="AL24" s="55">
        <v>1440</v>
      </c>
      <c r="AM24" s="55"/>
      <c r="AN24" s="55">
        <v>513</v>
      </c>
      <c r="AO24" s="55">
        <v>496</v>
      </c>
      <c r="AP24" s="55">
        <v>105</v>
      </c>
      <c r="AQ24" s="55">
        <v>307</v>
      </c>
    </row>
    <row r="25" spans="1:4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4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</sheetData>
  <mergeCells count="9">
    <mergeCell ref="Z3:AE3"/>
    <mergeCell ref="AF3:AK3"/>
    <mergeCell ref="AL3:AQ3"/>
    <mergeCell ref="A3:A4"/>
    <mergeCell ref="A2:S2"/>
    <mergeCell ref="B3:G3"/>
    <mergeCell ref="H3:M3"/>
    <mergeCell ref="N3:S3"/>
    <mergeCell ref="T3:Y3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workbookViewId="0">
      <pane xSplit="1" ySplit="4" topLeftCell="B11" activePane="bottomRight" state="frozen"/>
      <selection pane="topRight"/>
      <selection pane="bottomLeft"/>
      <selection pane="bottomRight" activeCell="F24" sqref="F24"/>
    </sheetView>
  </sheetViews>
  <sheetFormatPr defaultColWidth="9.140625" defaultRowHeight="15.7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>
      <c r="A1" s="7" t="s">
        <v>28</v>
      </c>
    </row>
    <row r="2" spans="1:79">
      <c r="A2" s="96" t="s">
        <v>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</row>
    <row r="3" spans="1:79">
      <c r="A3" s="98"/>
      <c r="B3" s="97">
        <v>2004</v>
      </c>
      <c r="C3" s="97"/>
      <c r="D3" s="97"/>
      <c r="E3" s="97"/>
      <c r="F3" s="97"/>
      <c r="G3" s="97"/>
      <c r="H3" s="97">
        <v>2005</v>
      </c>
      <c r="I3" s="97"/>
      <c r="J3" s="97"/>
      <c r="K3" s="97"/>
      <c r="L3" s="97"/>
      <c r="M3" s="97"/>
      <c r="N3" s="97">
        <v>2006</v>
      </c>
      <c r="O3" s="97"/>
      <c r="P3" s="97"/>
      <c r="Q3" s="97"/>
      <c r="R3" s="97"/>
      <c r="S3" s="97"/>
      <c r="T3" s="97">
        <v>2007</v>
      </c>
      <c r="U3" s="97"/>
      <c r="V3" s="97"/>
      <c r="W3" s="97"/>
      <c r="X3" s="97"/>
      <c r="Y3" s="97"/>
      <c r="Z3" s="97">
        <v>2008</v>
      </c>
      <c r="AA3" s="97"/>
      <c r="AB3" s="97"/>
      <c r="AC3" s="97"/>
      <c r="AD3" s="97"/>
      <c r="AE3" s="97"/>
      <c r="AF3" s="97">
        <v>2009</v>
      </c>
      <c r="AG3" s="97"/>
      <c r="AH3" s="97"/>
      <c r="AI3" s="97"/>
      <c r="AJ3" s="97"/>
      <c r="AK3" s="97"/>
      <c r="AL3" s="97">
        <v>2010</v>
      </c>
      <c r="AM3" s="97"/>
      <c r="AN3" s="97"/>
      <c r="AO3" s="97"/>
      <c r="AP3" s="97"/>
      <c r="AQ3" s="97"/>
      <c r="AR3" s="97">
        <v>2011</v>
      </c>
      <c r="AS3" s="97"/>
      <c r="AT3" s="97"/>
      <c r="AU3" s="97"/>
      <c r="AV3" s="97"/>
      <c r="AW3" s="97"/>
      <c r="AX3" s="97">
        <v>2012</v>
      </c>
      <c r="AY3" s="97"/>
      <c r="AZ3" s="97"/>
      <c r="BA3" s="97"/>
      <c r="BB3" s="97"/>
      <c r="BC3" s="97"/>
      <c r="BD3" s="97">
        <v>2013</v>
      </c>
      <c r="BE3" s="97"/>
      <c r="BF3" s="97"/>
      <c r="BG3" s="97"/>
      <c r="BH3" s="97"/>
      <c r="BI3" s="97"/>
      <c r="BJ3" s="97">
        <v>2014</v>
      </c>
      <c r="BK3" s="97"/>
      <c r="BL3" s="97"/>
      <c r="BM3" s="97"/>
      <c r="BN3" s="97"/>
      <c r="BO3" s="97"/>
      <c r="BP3" s="97">
        <v>2015</v>
      </c>
      <c r="BQ3" s="97"/>
      <c r="BR3" s="97"/>
      <c r="BS3" s="97"/>
      <c r="BT3" s="97"/>
      <c r="BU3" s="97"/>
      <c r="BV3" s="97">
        <v>2016</v>
      </c>
      <c r="BW3" s="97"/>
      <c r="BX3" s="97"/>
      <c r="BY3" s="97"/>
      <c r="BZ3" s="97"/>
      <c r="CA3" s="97"/>
    </row>
    <row r="4" spans="1:79" ht="47.25">
      <c r="A4" s="98"/>
      <c r="B4" s="11" t="s">
        <v>30</v>
      </c>
      <c r="C4" s="11" t="s">
        <v>57</v>
      </c>
      <c r="D4" s="11" t="s">
        <v>58</v>
      </c>
      <c r="E4" s="11" t="s">
        <v>32</v>
      </c>
      <c r="F4" s="11" t="s">
        <v>33</v>
      </c>
      <c r="G4" s="11" t="s">
        <v>34</v>
      </c>
      <c r="H4" s="11" t="s">
        <v>30</v>
      </c>
      <c r="I4" s="11" t="s">
        <v>57</v>
      </c>
      <c r="J4" s="11" t="s">
        <v>58</v>
      </c>
      <c r="K4" s="11" t="s">
        <v>32</v>
      </c>
      <c r="L4" s="11" t="s">
        <v>33</v>
      </c>
      <c r="M4" s="11" t="s">
        <v>34</v>
      </c>
      <c r="N4" s="11" t="s">
        <v>30</v>
      </c>
      <c r="O4" s="11" t="s">
        <v>57</v>
      </c>
      <c r="P4" s="11" t="s">
        <v>58</v>
      </c>
      <c r="Q4" s="11" t="s">
        <v>32</v>
      </c>
      <c r="R4" s="11" t="s">
        <v>33</v>
      </c>
      <c r="S4" s="11" t="s">
        <v>34</v>
      </c>
      <c r="T4" s="11" t="s">
        <v>30</v>
      </c>
      <c r="U4" s="11" t="s">
        <v>57</v>
      </c>
      <c r="V4" s="11" t="s">
        <v>58</v>
      </c>
      <c r="W4" s="11" t="s">
        <v>32</v>
      </c>
      <c r="X4" s="11" t="s">
        <v>33</v>
      </c>
      <c r="Y4" s="11" t="s">
        <v>34</v>
      </c>
      <c r="Z4" s="11" t="s">
        <v>30</v>
      </c>
      <c r="AA4" s="11" t="s">
        <v>57</v>
      </c>
      <c r="AB4" s="11" t="s">
        <v>58</v>
      </c>
      <c r="AC4" s="11" t="s">
        <v>32</v>
      </c>
      <c r="AD4" s="11" t="s">
        <v>33</v>
      </c>
      <c r="AE4" s="11" t="s">
        <v>34</v>
      </c>
      <c r="AF4" s="11" t="s">
        <v>30</v>
      </c>
      <c r="AG4" s="11" t="s">
        <v>57</v>
      </c>
      <c r="AH4" s="11" t="s">
        <v>58</v>
      </c>
      <c r="AI4" s="11" t="s">
        <v>32</v>
      </c>
      <c r="AJ4" s="11" t="s">
        <v>33</v>
      </c>
      <c r="AK4" s="11" t="s">
        <v>34</v>
      </c>
      <c r="AL4" s="11" t="s">
        <v>30</v>
      </c>
      <c r="AM4" s="11" t="s">
        <v>57</v>
      </c>
      <c r="AN4" s="11" t="s">
        <v>58</v>
      </c>
      <c r="AO4" s="11" t="s">
        <v>32</v>
      </c>
      <c r="AP4" s="11" t="s">
        <v>33</v>
      </c>
      <c r="AQ4" s="11" t="s">
        <v>34</v>
      </c>
      <c r="AR4" s="11" t="s">
        <v>30</v>
      </c>
      <c r="AS4" s="11" t="s">
        <v>57</v>
      </c>
      <c r="AT4" s="11" t="s">
        <v>58</v>
      </c>
      <c r="AU4" s="11" t="s">
        <v>32</v>
      </c>
      <c r="AV4" s="11" t="s">
        <v>33</v>
      </c>
      <c r="AW4" s="11" t="s">
        <v>34</v>
      </c>
      <c r="AX4" s="11" t="s">
        <v>30</v>
      </c>
      <c r="AY4" s="11" t="s">
        <v>57</v>
      </c>
      <c r="AZ4" s="11" t="s">
        <v>58</v>
      </c>
      <c r="BA4" s="11" t="s">
        <v>32</v>
      </c>
      <c r="BB4" s="11" t="s">
        <v>33</v>
      </c>
      <c r="BC4" s="11" t="s">
        <v>34</v>
      </c>
      <c r="BD4" s="11" t="s">
        <v>30</v>
      </c>
      <c r="BE4" s="11" t="s">
        <v>57</v>
      </c>
      <c r="BF4" s="11" t="s">
        <v>58</v>
      </c>
      <c r="BG4" s="11" t="s">
        <v>32</v>
      </c>
      <c r="BH4" s="11" t="s">
        <v>33</v>
      </c>
      <c r="BI4" s="11" t="s">
        <v>34</v>
      </c>
      <c r="BJ4" s="11" t="s">
        <v>30</v>
      </c>
      <c r="BK4" s="11" t="s">
        <v>57</v>
      </c>
      <c r="BL4" s="11" t="s">
        <v>58</v>
      </c>
      <c r="BM4" s="11" t="s">
        <v>32</v>
      </c>
      <c r="BN4" s="11" t="s">
        <v>33</v>
      </c>
      <c r="BO4" s="11" t="s">
        <v>34</v>
      </c>
      <c r="BP4" s="11" t="s">
        <v>30</v>
      </c>
      <c r="BQ4" s="11" t="s">
        <v>57</v>
      </c>
      <c r="BR4" s="11" t="s">
        <v>58</v>
      </c>
      <c r="BS4" s="11" t="s">
        <v>32</v>
      </c>
      <c r="BT4" s="11" t="s">
        <v>33</v>
      </c>
      <c r="BU4" s="11" t="s">
        <v>34</v>
      </c>
      <c r="BV4" s="11" t="s">
        <v>30</v>
      </c>
      <c r="BW4" s="11" t="s">
        <v>57</v>
      </c>
      <c r="BX4" s="11" t="s">
        <v>58</v>
      </c>
      <c r="BY4" s="11" t="s">
        <v>32</v>
      </c>
      <c r="BZ4" s="11" t="s">
        <v>33</v>
      </c>
      <c r="CA4" s="11" t="s">
        <v>34</v>
      </c>
    </row>
    <row r="5" spans="1:79" s="1" customFormat="1">
      <c r="A5" s="12" t="s">
        <v>11</v>
      </c>
      <c r="B5" s="43">
        <v>55951</v>
      </c>
      <c r="C5" s="44">
        <v>17737</v>
      </c>
      <c r="D5" s="44">
        <v>2731</v>
      </c>
      <c r="E5" s="44">
        <v>19603</v>
      </c>
      <c r="F5" s="44">
        <v>14831</v>
      </c>
      <c r="G5" s="44">
        <v>2626</v>
      </c>
      <c r="H5" s="45">
        <v>63626.084999999999</v>
      </c>
      <c r="I5" s="45">
        <v>18322.302</v>
      </c>
      <c r="J5" s="45">
        <v>2271.3319999999999</v>
      </c>
      <c r="K5" s="45">
        <v>22966.866999999998</v>
      </c>
      <c r="L5" s="45">
        <v>18439.863000000001</v>
      </c>
      <c r="M5" s="45">
        <v>2752.0880000000002</v>
      </c>
      <c r="N5" s="45">
        <v>70874.036999999997</v>
      </c>
      <c r="O5" s="45">
        <v>18656.952000000001</v>
      </c>
      <c r="P5" s="45">
        <v>1278.3810000000001</v>
      </c>
      <c r="Q5" s="45">
        <v>24868.417000000001</v>
      </c>
      <c r="R5" s="45">
        <v>22935.276999999998</v>
      </c>
      <c r="S5" s="45">
        <v>3247.8850000000002</v>
      </c>
      <c r="T5" s="45">
        <v>80900.407000000007</v>
      </c>
      <c r="U5" s="45">
        <v>21158.292000000001</v>
      </c>
      <c r="V5" s="45">
        <v>784.41300000000001</v>
      </c>
      <c r="W5" s="45">
        <v>26054.267</v>
      </c>
      <c r="X5" s="45">
        <v>28515.91</v>
      </c>
      <c r="Y5" s="45">
        <v>3837.04</v>
      </c>
      <c r="Z5" s="45">
        <v>88638.851999999999</v>
      </c>
      <c r="AA5" s="45">
        <v>22394.168000000001</v>
      </c>
      <c r="AB5" s="45">
        <v>780.90200000000004</v>
      </c>
      <c r="AC5" s="45">
        <v>28451.845000000001</v>
      </c>
      <c r="AD5" s="45">
        <v>32544.434000000001</v>
      </c>
      <c r="AE5" s="45">
        <v>3695.5129999999999</v>
      </c>
      <c r="AF5" s="45">
        <v>103035.291</v>
      </c>
      <c r="AG5" s="45">
        <v>29745.753000000001</v>
      </c>
      <c r="AH5" s="45">
        <v>625.85599999999999</v>
      </c>
      <c r="AI5" s="45">
        <v>29648.065999999999</v>
      </c>
      <c r="AJ5" s="45">
        <v>38074.584000000003</v>
      </c>
      <c r="AK5" s="45">
        <v>3823.0149999999999</v>
      </c>
      <c r="AL5" s="45">
        <v>113197.334</v>
      </c>
      <c r="AM5" s="45">
        <v>32483.131000000001</v>
      </c>
      <c r="AN5" s="45">
        <v>598.65599999999995</v>
      </c>
      <c r="AO5" s="45">
        <v>30444.981</v>
      </c>
      <c r="AP5" s="45">
        <v>43207.928</v>
      </c>
      <c r="AQ5" s="45">
        <v>5331.6760000000004</v>
      </c>
      <c r="AR5" s="13">
        <v>130968.285</v>
      </c>
      <c r="AS5" s="13">
        <v>38471.976999999999</v>
      </c>
      <c r="AT5" s="13">
        <v>721.78300000000002</v>
      </c>
      <c r="AU5" s="13">
        <v>35194.313999999998</v>
      </c>
      <c r="AV5" s="13">
        <v>49077.209000000003</v>
      </c>
      <c r="AW5" s="13">
        <v>5543.7669999999998</v>
      </c>
      <c r="AX5" s="13">
        <v>144744.19099999999</v>
      </c>
      <c r="AY5" s="13">
        <v>45063.463000000003</v>
      </c>
      <c r="AZ5" s="13">
        <v>599.83000000000004</v>
      </c>
      <c r="BA5" s="13">
        <v>35054.517</v>
      </c>
      <c r="BB5" s="13">
        <v>52369.091</v>
      </c>
      <c r="BC5" s="13">
        <v>9522.0550000000003</v>
      </c>
      <c r="BD5" s="24">
        <v>169469.81299999999</v>
      </c>
      <c r="BE5" s="24">
        <v>53726.313000000002</v>
      </c>
      <c r="BF5" s="24">
        <v>537.81500000000005</v>
      </c>
      <c r="BG5" s="24">
        <v>41483.777000000002</v>
      </c>
      <c r="BH5" s="24">
        <v>62383.694000000003</v>
      </c>
      <c r="BI5" s="24">
        <v>9115.0450000000001</v>
      </c>
      <c r="BJ5" s="24">
        <v>182727.848</v>
      </c>
      <c r="BK5" s="24">
        <v>65371.459000000003</v>
      </c>
      <c r="BL5" s="24">
        <v>582.64400000000001</v>
      </c>
      <c r="BM5" s="24">
        <v>42077.521999999997</v>
      </c>
      <c r="BN5" s="24">
        <v>66290.782000000007</v>
      </c>
      <c r="BO5" s="24">
        <v>6144.5249999999996</v>
      </c>
      <c r="BP5" s="24">
        <v>189178.72899999999</v>
      </c>
      <c r="BQ5" s="24">
        <v>68030.002999999997</v>
      </c>
      <c r="BR5" s="24">
        <v>633.21299999999997</v>
      </c>
      <c r="BS5" s="24">
        <v>42976.294000000002</v>
      </c>
      <c r="BT5" s="24">
        <v>68932.188999999998</v>
      </c>
      <c r="BU5" s="24">
        <v>6037.826</v>
      </c>
      <c r="BV5" s="24">
        <v>223875.72</v>
      </c>
      <c r="BW5" s="24">
        <v>83201.789000000004</v>
      </c>
      <c r="BX5" s="24">
        <v>822.02099999999996</v>
      </c>
      <c r="BY5" s="24">
        <v>48333.535000000003</v>
      </c>
      <c r="BZ5" s="24">
        <v>80298.543000000005</v>
      </c>
      <c r="CA5" s="24">
        <v>6632.9939999999997</v>
      </c>
    </row>
    <row r="6" spans="1:79" ht="31.5">
      <c r="A6" s="10" t="s">
        <v>12</v>
      </c>
      <c r="B6" s="46">
        <v>8660</v>
      </c>
      <c r="C6" s="46">
        <v>3839</v>
      </c>
      <c r="D6" s="46">
        <v>417</v>
      </c>
      <c r="E6" s="46">
        <v>1192</v>
      </c>
      <c r="F6" s="46">
        <v>2316</v>
      </c>
      <c r="G6" s="46">
        <v>465</v>
      </c>
      <c r="H6" s="47">
        <v>8059.7470000000003</v>
      </c>
      <c r="I6" s="47">
        <v>2830.2130000000002</v>
      </c>
      <c r="J6" s="47">
        <v>260.25900000000001</v>
      </c>
      <c r="K6" s="47">
        <v>927.06299999999999</v>
      </c>
      <c r="L6" s="47">
        <v>3101.1729999999998</v>
      </c>
      <c r="M6" s="47">
        <v>431.58800000000002</v>
      </c>
      <c r="N6" s="47">
        <v>8628.3520000000008</v>
      </c>
      <c r="O6" s="47">
        <v>2002.4349999999999</v>
      </c>
      <c r="P6" s="47">
        <v>158.982</v>
      </c>
      <c r="Q6" s="47">
        <v>685.75699999999995</v>
      </c>
      <c r="R6" s="47">
        <v>4596.433</v>
      </c>
      <c r="S6" s="47">
        <v>559.24099999999999</v>
      </c>
      <c r="T6" s="47">
        <v>9929.0110000000004</v>
      </c>
      <c r="U6" s="47">
        <v>2177.9780000000001</v>
      </c>
      <c r="V6" s="47">
        <v>115.256</v>
      </c>
      <c r="W6" s="47">
        <v>623.72400000000005</v>
      </c>
      <c r="X6" s="47">
        <v>5686.6440000000002</v>
      </c>
      <c r="Y6" s="47">
        <v>664.17399999999998</v>
      </c>
      <c r="Z6" s="47">
        <v>10174.754999999999</v>
      </c>
      <c r="AA6" s="47">
        <v>2012.0840000000001</v>
      </c>
      <c r="AB6" s="47">
        <v>104.908</v>
      </c>
      <c r="AC6" s="47">
        <v>544.95100000000002</v>
      </c>
      <c r="AD6" s="47">
        <v>6371.0749999999998</v>
      </c>
      <c r="AE6" s="47">
        <v>429.649</v>
      </c>
      <c r="AF6" s="47">
        <v>10556.415999999999</v>
      </c>
      <c r="AG6" s="47">
        <v>2933.6439999999998</v>
      </c>
      <c r="AH6" s="47">
        <v>73.019000000000005</v>
      </c>
      <c r="AI6" s="47">
        <v>746.87599999999998</v>
      </c>
      <c r="AJ6" s="47">
        <v>5471.6750000000002</v>
      </c>
      <c r="AK6" s="47">
        <v>505.55599999999998</v>
      </c>
      <c r="AL6" s="47">
        <v>13547.396000000001</v>
      </c>
      <c r="AM6" s="47">
        <v>4414.5889999999999</v>
      </c>
      <c r="AN6" s="47">
        <v>67.37</v>
      </c>
      <c r="AO6" s="47">
        <v>1467.578</v>
      </c>
      <c r="AP6" s="47">
        <v>6061.1980000000003</v>
      </c>
      <c r="AQ6" s="47">
        <v>589.86900000000003</v>
      </c>
      <c r="AR6" s="15">
        <v>20143.594000000001</v>
      </c>
      <c r="AS6" s="15">
        <v>8344.0949999999993</v>
      </c>
      <c r="AT6" s="15">
        <v>167.43899999999999</v>
      </c>
      <c r="AU6" s="15">
        <v>2490.1309999999999</v>
      </c>
      <c r="AV6" s="15">
        <v>7166.7430000000004</v>
      </c>
      <c r="AW6" s="15">
        <v>877.47199999999998</v>
      </c>
      <c r="AX6" s="15">
        <v>29258.365000000002</v>
      </c>
      <c r="AY6" s="15">
        <v>13625.3</v>
      </c>
      <c r="AZ6" s="15">
        <v>211.52500000000001</v>
      </c>
      <c r="BA6" s="15">
        <v>3704.7440000000001</v>
      </c>
      <c r="BB6" s="15">
        <v>9082.0020000000004</v>
      </c>
      <c r="BC6" s="15">
        <v>1120.29</v>
      </c>
      <c r="BD6" s="19">
        <v>36506.254999999997</v>
      </c>
      <c r="BE6" s="19">
        <v>16859.407999999999</v>
      </c>
      <c r="BF6" s="19">
        <v>214.56399999999999</v>
      </c>
      <c r="BG6" s="19">
        <v>4850.8289999999997</v>
      </c>
      <c r="BH6" s="19">
        <v>11773.459000000001</v>
      </c>
      <c r="BI6" s="19">
        <v>1282.3630000000001</v>
      </c>
      <c r="BJ6" s="19">
        <v>46413.858999999997</v>
      </c>
      <c r="BK6" s="19">
        <v>24539.936000000002</v>
      </c>
      <c r="BL6" s="19">
        <v>281.87099999999998</v>
      </c>
      <c r="BM6" s="19">
        <v>5950.46</v>
      </c>
      <c r="BN6" s="19">
        <v>12642.518</v>
      </c>
      <c r="BO6" s="19">
        <v>1386.8340000000001</v>
      </c>
      <c r="BP6" s="19">
        <v>47187.885999999999</v>
      </c>
      <c r="BQ6" s="19">
        <v>24692.530999999999</v>
      </c>
      <c r="BR6" s="19">
        <v>422.82</v>
      </c>
      <c r="BS6" s="19">
        <v>6214.1180000000004</v>
      </c>
      <c r="BT6" s="19">
        <v>12583.661</v>
      </c>
      <c r="BU6" s="19">
        <v>1599.8779999999999</v>
      </c>
      <c r="BV6" s="19">
        <v>52061.802000000003</v>
      </c>
      <c r="BW6" s="19">
        <v>26051.603999999999</v>
      </c>
      <c r="BX6" s="19">
        <v>539.78899999999999</v>
      </c>
      <c r="BY6" s="19">
        <v>7201.991</v>
      </c>
      <c r="BZ6" s="19">
        <v>14308.377</v>
      </c>
      <c r="CA6" s="19">
        <v>2140.77</v>
      </c>
    </row>
    <row r="7" spans="1:79">
      <c r="A7" s="10" t="s">
        <v>13</v>
      </c>
      <c r="B7" s="48">
        <v>18</v>
      </c>
      <c r="C7" s="48"/>
      <c r="D7" s="48"/>
      <c r="E7" s="48">
        <v>17</v>
      </c>
      <c r="F7" s="48"/>
      <c r="G7" s="48"/>
      <c r="H7" s="47">
        <v>17.352</v>
      </c>
      <c r="I7" s="15" t="s">
        <v>59</v>
      </c>
      <c r="J7" s="15" t="s">
        <v>59</v>
      </c>
      <c r="K7" s="47">
        <v>16.376999999999999</v>
      </c>
      <c r="L7" s="15" t="s">
        <v>59</v>
      </c>
      <c r="M7" s="15" t="s">
        <v>59</v>
      </c>
      <c r="N7" s="47">
        <v>16.914000000000001</v>
      </c>
      <c r="O7" s="15" t="s">
        <v>59</v>
      </c>
      <c r="P7" s="15" t="s">
        <v>59</v>
      </c>
      <c r="Q7" s="47">
        <v>15.795</v>
      </c>
      <c r="R7" s="15" t="s">
        <v>59</v>
      </c>
      <c r="S7" s="15" t="s">
        <v>59</v>
      </c>
      <c r="T7" s="47">
        <v>17.515000000000001</v>
      </c>
      <c r="U7" s="15" t="s">
        <v>59</v>
      </c>
      <c r="V7" s="15" t="s">
        <v>59</v>
      </c>
      <c r="W7" s="47">
        <v>16.59</v>
      </c>
      <c r="X7" s="15" t="s">
        <v>59</v>
      </c>
      <c r="Y7" s="15" t="s">
        <v>59</v>
      </c>
      <c r="Z7" s="47">
        <v>23.04</v>
      </c>
      <c r="AA7" s="15" t="s">
        <v>59</v>
      </c>
      <c r="AB7" s="15" t="s">
        <v>59</v>
      </c>
      <c r="AC7" s="47">
        <v>19.882000000000001</v>
      </c>
      <c r="AD7" s="15" t="s">
        <v>59</v>
      </c>
      <c r="AE7" s="15" t="s">
        <v>59</v>
      </c>
      <c r="AF7" s="47">
        <v>20.954000000000001</v>
      </c>
      <c r="AG7" s="15" t="s">
        <v>59</v>
      </c>
      <c r="AH7" s="15" t="s">
        <v>59</v>
      </c>
      <c r="AI7" s="47">
        <v>19.074999999999999</v>
      </c>
      <c r="AJ7" s="15" t="s">
        <v>59</v>
      </c>
      <c r="AK7" s="15" t="s">
        <v>59</v>
      </c>
      <c r="AL7" s="47">
        <v>19.882000000000001</v>
      </c>
      <c r="AM7" s="15" t="s">
        <v>59</v>
      </c>
      <c r="AN7" s="15" t="s">
        <v>59</v>
      </c>
      <c r="AO7" s="47">
        <v>17.975000000000001</v>
      </c>
      <c r="AP7" s="15" t="s">
        <v>59</v>
      </c>
      <c r="AQ7" s="15" t="s">
        <v>59</v>
      </c>
      <c r="AR7" s="15">
        <v>13.393000000000001</v>
      </c>
      <c r="AS7" s="15" t="s">
        <v>59</v>
      </c>
      <c r="AT7" s="15" t="s">
        <v>59</v>
      </c>
      <c r="AU7" s="15">
        <v>11.478</v>
      </c>
      <c r="AV7" s="15" t="s">
        <v>59</v>
      </c>
      <c r="AW7" s="15" t="s">
        <v>59</v>
      </c>
      <c r="AX7" s="15">
        <v>12.901</v>
      </c>
      <c r="AY7" s="15" t="s">
        <v>59</v>
      </c>
      <c r="AZ7" s="51"/>
      <c r="BA7" s="15">
        <v>11.081</v>
      </c>
      <c r="BB7" s="15" t="s">
        <v>59</v>
      </c>
      <c r="BC7" s="15" t="s">
        <v>59</v>
      </c>
      <c r="BD7" s="19">
        <v>8.3539999999999992</v>
      </c>
      <c r="BE7" s="15" t="s">
        <v>59</v>
      </c>
      <c r="BF7" s="15" t="s">
        <v>59</v>
      </c>
      <c r="BG7" s="19">
        <v>7.6879999999999997</v>
      </c>
      <c r="BH7" s="15" t="s">
        <v>59</v>
      </c>
      <c r="BI7" s="15" t="s">
        <v>59</v>
      </c>
      <c r="BJ7" s="19">
        <v>8.3659999999999997</v>
      </c>
      <c r="BK7" s="15" t="s">
        <v>59</v>
      </c>
      <c r="BL7" s="15" t="s">
        <v>59</v>
      </c>
      <c r="BM7" s="19">
        <v>7.19</v>
      </c>
      <c r="BN7" s="15" t="s">
        <v>59</v>
      </c>
      <c r="BO7" s="15" t="s">
        <v>59</v>
      </c>
      <c r="BP7" s="19">
        <v>7.7629999999999999</v>
      </c>
      <c r="BQ7" s="15" t="s">
        <v>59</v>
      </c>
      <c r="BR7" s="15" t="s">
        <v>59</v>
      </c>
      <c r="BS7" s="19">
        <v>6.6870000000000003</v>
      </c>
      <c r="BT7" s="15" t="s">
        <v>59</v>
      </c>
      <c r="BU7" s="15" t="s">
        <v>59</v>
      </c>
      <c r="BV7" s="19">
        <v>7.1950000000000003</v>
      </c>
      <c r="BW7" s="15" t="s">
        <v>59</v>
      </c>
      <c r="BX7" s="15" t="s">
        <v>59</v>
      </c>
      <c r="BY7" s="19">
        <v>6.1719999999999997</v>
      </c>
      <c r="BZ7" s="15" t="s">
        <v>59</v>
      </c>
      <c r="CA7" s="15" t="s">
        <v>59</v>
      </c>
    </row>
    <row r="8" spans="1:79">
      <c r="A8" s="10" t="s">
        <v>14</v>
      </c>
      <c r="B8" s="48" t="s">
        <v>59</v>
      </c>
      <c r="C8" s="48" t="s">
        <v>59</v>
      </c>
      <c r="D8" s="48" t="s">
        <v>59</v>
      </c>
      <c r="E8" s="48" t="s">
        <v>59</v>
      </c>
      <c r="F8" s="48" t="s">
        <v>59</v>
      </c>
      <c r="G8" s="48" t="s">
        <v>59</v>
      </c>
      <c r="H8" s="47">
        <v>2981.1570000000002</v>
      </c>
      <c r="I8" s="47">
        <v>844.67700000000002</v>
      </c>
      <c r="J8" s="47">
        <v>20.716000000000001</v>
      </c>
      <c r="K8" s="47">
        <v>662.91700000000003</v>
      </c>
      <c r="L8" s="47">
        <v>1020.357</v>
      </c>
      <c r="M8" s="47">
        <v>443.83199999999999</v>
      </c>
      <c r="N8" s="47">
        <v>3013.694</v>
      </c>
      <c r="O8" s="47">
        <v>851.84900000000005</v>
      </c>
      <c r="P8" s="47">
        <v>18.763999999999999</v>
      </c>
      <c r="Q8" s="47">
        <v>691.81</v>
      </c>
      <c r="R8" s="47">
        <v>1025.17</v>
      </c>
      <c r="S8" s="47">
        <v>434.75799999999998</v>
      </c>
      <c r="T8" s="47">
        <v>3870.7759999999998</v>
      </c>
      <c r="U8" s="47">
        <v>1240.403</v>
      </c>
      <c r="V8" s="47">
        <v>18.108000000000001</v>
      </c>
      <c r="W8" s="47">
        <v>792.18299999999999</v>
      </c>
      <c r="X8" s="47">
        <v>1472.528</v>
      </c>
      <c r="Y8" s="47">
        <v>354.13</v>
      </c>
      <c r="Z8" s="47">
        <v>3959.373</v>
      </c>
      <c r="AA8" s="47">
        <v>1393.6310000000001</v>
      </c>
      <c r="AB8" s="47">
        <v>20.858000000000001</v>
      </c>
      <c r="AC8" s="47">
        <v>893.25099999999998</v>
      </c>
      <c r="AD8" s="47">
        <v>1399.6849999999999</v>
      </c>
      <c r="AE8" s="47">
        <v>262.82499999999999</v>
      </c>
      <c r="AF8" s="15" t="s">
        <v>59</v>
      </c>
      <c r="AG8" s="15" t="s">
        <v>59</v>
      </c>
      <c r="AH8" s="15" t="s">
        <v>59</v>
      </c>
      <c r="AI8" s="15" t="s">
        <v>59</v>
      </c>
      <c r="AJ8" s="15" t="s">
        <v>59</v>
      </c>
      <c r="AK8" s="15" t="s">
        <v>59</v>
      </c>
      <c r="AL8" s="15" t="s">
        <v>59</v>
      </c>
      <c r="AM8" s="15" t="s">
        <v>59</v>
      </c>
      <c r="AN8" s="15" t="s">
        <v>59</v>
      </c>
      <c r="AO8" s="15" t="s">
        <v>59</v>
      </c>
      <c r="AP8" s="15" t="s">
        <v>59</v>
      </c>
      <c r="AQ8" s="15" t="s">
        <v>59</v>
      </c>
      <c r="AR8" s="15" t="s">
        <v>59</v>
      </c>
      <c r="AS8" s="15" t="s">
        <v>59</v>
      </c>
      <c r="AT8" s="15" t="s">
        <v>59</v>
      </c>
      <c r="AU8" s="15" t="s">
        <v>59</v>
      </c>
      <c r="AV8" s="15" t="s">
        <v>59</v>
      </c>
      <c r="AW8" s="15" t="s">
        <v>59</v>
      </c>
      <c r="AX8" s="15" t="s">
        <v>59</v>
      </c>
      <c r="AY8" s="15" t="s">
        <v>59</v>
      </c>
      <c r="AZ8" s="15" t="s">
        <v>59</v>
      </c>
      <c r="BA8" s="15" t="s">
        <v>59</v>
      </c>
      <c r="BB8" s="15" t="s">
        <v>59</v>
      </c>
      <c r="BC8" s="15" t="s">
        <v>59</v>
      </c>
      <c r="BD8" s="15" t="s">
        <v>59</v>
      </c>
      <c r="BE8" s="15" t="s">
        <v>59</v>
      </c>
      <c r="BF8" s="15" t="s">
        <v>59</v>
      </c>
      <c r="BG8" s="15" t="s">
        <v>59</v>
      </c>
      <c r="BH8" s="15" t="s">
        <v>59</v>
      </c>
      <c r="BI8" s="15" t="s">
        <v>59</v>
      </c>
      <c r="BJ8" s="15" t="s">
        <v>59</v>
      </c>
      <c r="BK8" s="15" t="s">
        <v>59</v>
      </c>
      <c r="BL8" s="15" t="s">
        <v>59</v>
      </c>
      <c r="BM8" s="15" t="s">
        <v>59</v>
      </c>
      <c r="BN8" s="15" t="s">
        <v>59</v>
      </c>
      <c r="BO8" s="15" t="s">
        <v>59</v>
      </c>
      <c r="BP8" s="15" t="s">
        <v>59</v>
      </c>
      <c r="BQ8" s="15" t="s">
        <v>59</v>
      </c>
      <c r="BR8" s="15" t="s">
        <v>59</v>
      </c>
      <c r="BS8" s="15" t="s">
        <v>59</v>
      </c>
      <c r="BT8" s="15" t="s">
        <v>59</v>
      </c>
      <c r="BU8" s="15" t="s">
        <v>59</v>
      </c>
      <c r="BV8" s="15" t="s">
        <v>59</v>
      </c>
      <c r="BW8" s="15" t="s">
        <v>59</v>
      </c>
      <c r="BX8" s="15" t="s">
        <v>59</v>
      </c>
      <c r="BY8" s="15" t="s">
        <v>59</v>
      </c>
      <c r="BZ8" s="15" t="s">
        <v>59</v>
      </c>
      <c r="CA8" s="15" t="s">
        <v>59</v>
      </c>
    </row>
    <row r="9" spans="1:79" ht="31.5">
      <c r="A9" s="10" t="s">
        <v>15</v>
      </c>
      <c r="B9" s="46">
        <v>6247</v>
      </c>
      <c r="C9" s="46">
        <v>2675</v>
      </c>
      <c r="D9" s="46">
        <v>142</v>
      </c>
      <c r="E9" s="46">
        <v>527</v>
      </c>
      <c r="F9" s="46">
        <v>2671</v>
      </c>
      <c r="G9" s="46">
        <v>266</v>
      </c>
      <c r="H9" s="47">
        <v>6524.6170000000002</v>
      </c>
      <c r="I9" s="47">
        <v>2591.42</v>
      </c>
      <c r="J9" s="47">
        <v>69.435000000000002</v>
      </c>
      <c r="K9" s="47">
        <v>486.35300000000001</v>
      </c>
      <c r="L9" s="47">
        <v>3100.9119999999998</v>
      </c>
      <c r="M9" s="47">
        <v>245.19900000000001</v>
      </c>
      <c r="N9" s="47">
        <v>8198.9349999999995</v>
      </c>
      <c r="O9" s="47">
        <v>2788.0529999999999</v>
      </c>
      <c r="P9" s="47">
        <v>65.959999999999994</v>
      </c>
      <c r="Q9" s="47">
        <v>523.83299999999997</v>
      </c>
      <c r="R9" s="47">
        <v>4497.4089999999997</v>
      </c>
      <c r="S9" s="47">
        <v>295.55399999999997</v>
      </c>
      <c r="T9" s="47">
        <v>11033.325000000001</v>
      </c>
      <c r="U9" s="47">
        <v>3503.6950000000002</v>
      </c>
      <c r="V9" s="47">
        <v>51.798999999999999</v>
      </c>
      <c r="W9" s="47">
        <v>591.14499999999998</v>
      </c>
      <c r="X9" s="47">
        <v>6478.9939999999997</v>
      </c>
      <c r="Y9" s="47">
        <v>354.06299999999999</v>
      </c>
      <c r="Z9" s="47">
        <v>12183.001</v>
      </c>
      <c r="AA9" s="47">
        <v>3996.9259999999999</v>
      </c>
      <c r="AB9" s="47">
        <v>58.292000000000002</v>
      </c>
      <c r="AC9" s="47">
        <v>621.81899999999996</v>
      </c>
      <c r="AD9" s="47">
        <v>7097.0919999999996</v>
      </c>
      <c r="AE9" s="47">
        <v>370.37700000000001</v>
      </c>
      <c r="AF9" s="47">
        <v>12332.6</v>
      </c>
      <c r="AG9" s="47">
        <v>4489.8209999999999</v>
      </c>
      <c r="AH9" s="47">
        <v>56.316000000000003</v>
      </c>
      <c r="AI9" s="47">
        <v>579.48699999999997</v>
      </c>
      <c r="AJ9" s="47">
        <v>6735.68</v>
      </c>
      <c r="AK9" s="47">
        <v>325.33999999999997</v>
      </c>
      <c r="AL9" s="47">
        <v>12424.92</v>
      </c>
      <c r="AM9" s="47">
        <v>4430.3209999999999</v>
      </c>
      <c r="AN9" s="47">
        <v>43.698</v>
      </c>
      <c r="AO9" s="47">
        <v>663.96799999999996</v>
      </c>
      <c r="AP9" s="47">
        <v>6829.4350000000004</v>
      </c>
      <c r="AQ9" s="47">
        <v>311.47199999999998</v>
      </c>
      <c r="AR9" s="15">
        <v>15205.453</v>
      </c>
      <c r="AS9" s="15">
        <v>5740.0540000000001</v>
      </c>
      <c r="AT9" s="15">
        <v>53.548999999999999</v>
      </c>
      <c r="AU9" s="15">
        <v>745.74800000000005</v>
      </c>
      <c r="AV9" s="15">
        <v>7938.3209999999999</v>
      </c>
      <c r="AW9" s="15">
        <v>343.21499999999997</v>
      </c>
      <c r="AX9" s="15">
        <v>17026.278999999999</v>
      </c>
      <c r="AY9" s="15">
        <v>6435.0810000000001</v>
      </c>
      <c r="AZ9" s="15">
        <v>47.137999999999998</v>
      </c>
      <c r="BA9" s="15">
        <v>883.38699999999994</v>
      </c>
      <c r="BB9" s="15">
        <v>8851.8220000000001</v>
      </c>
      <c r="BC9" s="15">
        <v>636.09500000000003</v>
      </c>
      <c r="BD9" s="19">
        <v>25285.385999999999</v>
      </c>
      <c r="BE9" s="19">
        <v>8812.9130000000005</v>
      </c>
      <c r="BF9" s="19">
        <v>33.765000000000001</v>
      </c>
      <c r="BG9" s="19">
        <v>3155.942</v>
      </c>
      <c r="BH9" s="19">
        <v>12425.884</v>
      </c>
      <c r="BI9" s="19">
        <v>535.11500000000001</v>
      </c>
      <c r="BJ9" s="19">
        <v>27222.053</v>
      </c>
      <c r="BK9" s="19">
        <v>10508.58</v>
      </c>
      <c r="BL9" s="19">
        <v>20.588000000000001</v>
      </c>
      <c r="BM9" s="19">
        <v>1949.62</v>
      </c>
      <c r="BN9" s="19">
        <v>13961.816000000001</v>
      </c>
      <c r="BO9" s="19">
        <v>464.17500000000001</v>
      </c>
      <c r="BP9" s="19">
        <v>26638.041000000001</v>
      </c>
      <c r="BQ9" s="19">
        <v>10405.522999999999</v>
      </c>
      <c r="BR9" s="19">
        <v>18.898</v>
      </c>
      <c r="BS9" s="19">
        <v>1824.22</v>
      </c>
      <c r="BT9" s="19">
        <v>13628.596</v>
      </c>
      <c r="BU9" s="19">
        <v>443.28899999999999</v>
      </c>
      <c r="BV9" s="19">
        <v>29001.295999999998</v>
      </c>
      <c r="BW9" s="19">
        <v>11672.884</v>
      </c>
      <c r="BX9" s="19">
        <v>37.917999999999999</v>
      </c>
      <c r="BY9" s="19">
        <v>2237.1979999999999</v>
      </c>
      <c r="BZ9" s="19">
        <v>14225.094999999999</v>
      </c>
      <c r="CA9" s="19">
        <v>539.92600000000004</v>
      </c>
    </row>
    <row r="10" spans="1:79" ht="47.25">
      <c r="A10" s="10" t="s">
        <v>16</v>
      </c>
      <c r="B10" s="46">
        <v>16772</v>
      </c>
      <c r="C10" s="46">
        <v>5475</v>
      </c>
      <c r="D10" s="46">
        <v>204</v>
      </c>
      <c r="E10" s="46">
        <v>4450</v>
      </c>
      <c r="F10" s="46">
        <v>6567</v>
      </c>
      <c r="G10" s="46">
        <v>219</v>
      </c>
      <c r="H10" s="47">
        <v>19130.866000000002</v>
      </c>
      <c r="I10" s="47">
        <v>6925.7240000000002</v>
      </c>
      <c r="J10" s="47">
        <v>511.24799999999999</v>
      </c>
      <c r="K10" s="47">
        <v>4922.4690000000001</v>
      </c>
      <c r="L10" s="47">
        <v>6943.0690000000004</v>
      </c>
      <c r="M10" s="47">
        <v>232.78700000000001</v>
      </c>
      <c r="N10" s="47">
        <v>19596.849999999999</v>
      </c>
      <c r="O10" s="47">
        <v>7170.2910000000002</v>
      </c>
      <c r="P10" s="47">
        <v>575.65499999999997</v>
      </c>
      <c r="Q10" s="47">
        <v>4728.8860000000004</v>
      </c>
      <c r="R10" s="47">
        <v>7332.6350000000002</v>
      </c>
      <c r="S10" s="47">
        <v>302.57799999999997</v>
      </c>
      <c r="T10" s="47">
        <v>21947.225999999999</v>
      </c>
      <c r="U10" s="47">
        <v>7211.0370000000003</v>
      </c>
      <c r="V10" s="47">
        <v>243.37799999999999</v>
      </c>
      <c r="W10" s="47">
        <v>4943.42</v>
      </c>
      <c r="X10" s="47">
        <v>9380.9339999999993</v>
      </c>
      <c r="Y10" s="47">
        <v>344.173</v>
      </c>
      <c r="Z10" s="47">
        <v>24671.517</v>
      </c>
      <c r="AA10" s="47">
        <v>7235.2030000000004</v>
      </c>
      <c r="AB10" s="47">
        <v>177.93600000000001</v>
      </c>
      <c r="AC10" s="47">
        <v>4674.223</v>
      </c>
      <c r="AD10" s="47">
        <v>12348.779</v>
      </c>
      <c r="AE10" s="47">
        <v>343.46100000000001</v>
      </c>
      <c r="AF10" s="47">
        <v>31591.919000000002</v>
      </c>
      <c r="AG10" s="47">
        <v>7482.3720000000003</v>
      </c>
      <c r="AH10" s="47">
        <v>37.829000000000001</v>
      </c>
      <c r="AI10" s="47">
        <v>5166.6019999999999</v>
      </c>
      <c r="AJ10" s="47">
        <v>18540.989000000001</v>
      </c>
      <c r="AK10" s="47">
        <v>345.97500000000002</v>
      </c>
      <c r="AL10" s="47">
        <v>36148.894</v>
      </c>
      <c r="AM10" s="47">
        <v>8050.2129999999997</v>
      </c>
      <c r="AN10" s="47">
        <v>44.073</v>
      </c>
      <c r="AO10" s="47">
        <v>5457.152</v>
      </c>
      <c r="AP10" s="47">
        <v>22218.802</v>
      </c>
      <c r="AQ10" s="47">
        <v>358.75299999999999</v>
      </c>
      <c r="AR10" s="15">
        <v>41994.707000000002</v>
      </c>
      <c r="AS10" s="15">
        <v>8806.0580000000009</v>
      </c>
      <c r="AT10" s="15">
        <v>29.259</v>
      </c>
      <c r="AU10" s="15">
        <v>6491.0159999999996</v>
      </c>
      <c r="AV10" s="15">
        <v>25877.260999999999</v>
      </c>
      <c r="AW10" s="15">
        <v>349.29300000000001</v>
      </c>
      <c r="AX10" s="15">
        <v>43286.58</v>
      </c>
      <c r="AY10" s="15">
        <v>9509.7780000000002</v>
      </c>
      <c r="AZ10" s="15">
        <v>27.023</v>
      </c>
      <c r="BA10" s="15">
        <v>6844.6379999999999</v>
      </c>
      <c r="BB10" s="15">
        <v>26052.123</v>
      </c>
      <c r="BC10" s="15">
        <v>485.43200000000002</v>
      </c>
      <c r="BD10" s="19">
        <v>48665.553999999996</v>
      </c>
      <c r="BE10" s="19">
        <v>10838.545</v>
      </c>
      <c r="BF10" s="19">
        <v>21.878</v>
      </c>
      <c r="BG10" s="19">
        <v>7326.1090000000004</v>
      </c>
      <c r="BH10" s="19">
        <v>29760.915000000001</v>
      </c>
      <c r="BI10" s="19">
        <v>461.35399999999998</v>
      </c>
      <c r="BJ10" s="19">
        <v>49488.525000000001</v>
      </c>
      <c r="BK10" s="19">
        <v>11203.067999999999</v>
      </c>
      <c r="BL10" s="19">
        <v>100.08</v>
      </c>
      <c r="BM10" s="19">
        <v>7564.201</v>
      </c>
      <c r="BN10" s="19">
        <v>30002.633999999998</v>
      </c>
      <c r="BO10" s="19">
        <v>464.10300000000001</v>
      </c>
      <c r="BP10" s="19">
        <v>52329.896999999997</v>
      </c>
      <c r="BQ10" s="19">
        <v>11554.186</v>
      </c>
      <c r="BR10" s="19">
        <v>5.4169999999999998</v>
      </c>
      <c r="BS10" s="19">
        <v>8126.2759999999998</v>
      </c>
      <c r="BT10" s="19">
        <v>31782.905999999999</v>
      </c>
      <c r="BU10" s="19">
        <v>434.459</v>
      </c>
      <c r="BV10" s="19">
        <v>59156.771000000001</v>
      </c>
      <c r="BW10" s="19">
        <v>12534.082</v>
      </c>
      <c r="BX10" s="19">
        <v>15.093999999999999</v>
      </c>
      <c r="BY10" s="19">
        <v>9701.0689999999995</v>
      </c>
      <c r="BZ10" s="19">
        <v>34295.231</v>
      </c>
      <c r="CA10" s="19">
        <v>425.96800000000002</v>
      </c>
    </row>
    <row r="11" spans="1:79">
      <c r="A11" s="10" t="s">
        <v>17</v>
      </c>
      <c r="B11" s="46">
        <v>4255</v>
      </c>
      <c r="C11" s="46">
        <v>326</v>
      </c>
      <c r="D11" s="46">
        <v>61</v>
      </c>
      <c r="E11" s="46">
        <v>3489</v>
      </c>
      <c r="F11" s="46">
        <v>254</v>
      </c>
      <c r="G11" s="46">
        <v>167</v>
      </c>
      <c r="H11" s="47">
        <v>4206.7529999999997</v>
      </c>
      <c r="I11" s="47">
        <v>173.417</v>
      </c>
      <c r="J11" s="47">
        <v>18.43</v>
      </c>
      <c r="K11" s="47">
        <v>3778.9810000000002</v>
      </c>
      <c r="L11" s="47">
        <v>147.34700000000001</v>
      </c>
      <c r="M11" s="47">
        <v>93.555000000000007</v>
      </c>
      <c r="N11" s="47">
        <v>4842.4709999999995</v>
      </c>
      <c r="O11" s="47">
        <v>163.52000000000001</v>
      </c>
      <c r="P11" s="15" t="s">
        <v>59</v>
      </c>
      <c r="Q11" s="47">
        <v>4280.1610000000001</v>
      </c>
      <c r="R11" s="47">
        <v>267.28100000000001</v>
      </c>
      <c r="S11" s="47">
        <v>118.533</v>
      </c>
      <c r="T11" s="47">
        <v>6502.0159999999996</v>
      </c>
      <c r="U11" s="47">
        <v>211.85400000000001</v>
      </c>
      <c r="V11" s="15" t="s">
        <v>59</v>
      </c>
      <c r="W11" s="47">
        <v>5454.7870000000003</v>
      </c>
      <c r="X11" s="47">
        <v>570.68600000000004</v>
      </c>
      <c r="Y11" s="47">
        <v>242.756</v>
      </c>
      <c r="Z11" s="47">
        <v>5866.5940000000001</v>
      </c>
      <c r="AA11" s="47">
        <v>188.255</v>
      </c>
      <c r="AB11" s="15" t="s">
        <v>59</v>
      </c>
      <c r="AC11" s="47">
        <v>4983.2619999999997</v>
      </c>
      <c r="AD11" s="47">
        <v>432.23700000000002</v>
      </c>
      <c r="AE11" s="47">
        <v>243.02600000000001</v>
      </c>
      <c r="AF11" s="47">
        <v>2539.9110000000001</v>
      </c>
      <c r="AG11" s="47">
        <v>268.51900000000001</v>
      </c>
      <c r="AH11" s="15" t="s">
        <v>59</v>
      </c>
      <c r="AI11" s="47">
        <v>1314.922</v>
      </c>
      <c r="AJ11" s="47">
        <v>608.82600000000002</v>
      </c>
      <c r="AK11" s="47">
        <v>324.53399999999999</v>
      </c>
      <c r="AL11" s="47">
        <v>4221.5</v>
      </c>
      <c r="AM11" s="47">
        <v>1187.4390000000001</v>
      </c>
      <c r="AN11" s="15" t="s">
        <v>59</v>
      </c>
      <c r="AO11" s="47">
        <v>2045.818</v>
      </c>
      <c r="AP11" s="47">
        <v>669.29100000000005</v>
      </c>
      <c r="AQ11" s="47">
        <v>296.21899999999999</v>
      </c>
      <c r="AR11" s="15">
        <v>1614.675</v>
      </c>
      <c r="AS11" s="15">
        <v>371.81700000000001</v>
      </c>
      <c r="AT11" s="15" t="s">
        <v>59</v>
      </c>
      <c r="AU11" s="15">
        <v>79.144999999999996</v>
      </c>
      <c r="AV11" s="15">
        <v>771.21</v>
      </c>
      <c r="AW11" s="15">
        <v>372.279</v>
      </c>
      <c r="AX11" s="15">
        <v>2462.7550000000001</v>
      </c>
      <c r="AY11" s="15">
        <v>309.71699999999998</v>
      </c>
      <c r="AZ11" s="15" t="s">
        <v>59</v>
      </c>
      <c r="BA11" s="15">
        <v>966.798</v>
      </c>
      <c r="BB11" s="15">
        <v>833.12599999999998</v>
      </c>
      <c r="BC11" s="15">
        <v>340.06900000000002</v>
      </c>
      <c r="BD11" s="19">
        <v>1360.7049999999999</v>
      </c>
      <c r="BE11" s="19">
        <v>256.14999999999998</v>
      </c>
      <c r="BF11" s="15" t="s">
        <v>59</v>
      </c>
      <c r="BG11" s="19">
        <v>170.33799999999999</v>
      </c>
      <c r="BH11" s="19">
        <v>647.69399999999996</v>
      </c>
      <c r="BI11" s="19">
        <v>274.46199999999999</v>
      </c>
      <c r="BJ11" s="19">
        <v>1735.0309999999999</v>
      </c>
      <c r="BK11" s="19">
        <v>302.69600000000003</v>
      </c>
      <c r="BL11" s="19">
        <v>6.7270000000000003</v>
      </c>
      <c r="BM11" s="19">
        <v>178.18799999999999</v>
      </c>
      <c r="BN11" s="19">
        <v>846.20799999999997</v>
      </c>
      <c r="BO11" s="19">
        <v>397.74799999999999</v>
      </c>
      <c r="BP11" s="19">
        <v>2307.9769999999999</v>
      </c>
      <c r="BQ11" s="19">
        <v>437.94299999999998</v>
      </c>
      <c r="BR11" s="19">
        <v>5.9370000000000003</v>
      </c>
      <c r="BS11" s="19">
        <v>679.04499999999996</v>
      </c>
      <c r="BT11" s="19">
        <v>829.77</v>
      </c>
      <c r="BU11" s="19">
        <v>351.36900000000003</v>
      </c>
      <c r="BV11" s="19">
        <v>2794.3789999999999</v>
      </c>
      <c r="BW11" s="19">
        <v>922.71500000000003</v>
      </c>
      <c r="BX11" s="19">
        <v>62.017000000000003</v>
      </c>
      <c r="BY11" s="19">
        <v>676.87900000000002</v>
      </c>
      <c r="BZ11" s="19">
        <v>795.94899999999996</v>
      </c>
      <c r="CA11" s="19">
        <v>383.40199999999999</v>
      </c>
    </row>
    <row r="12" spans="1:79" ht="63">
      <c r="A12" s="10" t="s">
        <v>18</v>
      </c>
      <c r="B12" s="46">
        <v>8103</v>
      </c>
      <c r="C12" s="46">
        <v>532</v>
      </c>
      <c r="D12" s="46">
        <v>14</v>
      </c>
      <c r="E12" s="46">
        <v>6817</v>
      </c>
      <c r="F12" s="46">
        <v>647</v>
      </c>
      <c r="G12" s="46">
        <v>78</v>
      </c>
      <c r="H12" s="47">
        <v>12676.416999999999</v>
      </c>
      <c r="I12" s="47">
        <v>1400.279</v>
      </c>
      <c r="J12" s="15" t="s">
        <v>59</v>
      </c>
      <c r="K12" s="47">
        <v>9628.7489999999998</v>
      </c>
      <c r="L12" s="47">
        <v>1515.269</v>
      </c>
      <c r="M12" s="47">
        <v>88.980999999999995</v>
      </c>
      <c r="N12" s="47">
        <v>4292.7870000000003</v>
      </c>
      <c r="O12" s="47">
        <v>1955.797</v>
      </c>
      <c r="P12" s="15" t="s">
        <v>59</v>
      </c>
      <c r="Q12" s="47">
        <v>391.06400000000002</v>
      </c>
      <c r="R12" s="47">
        <v>1701.4090000000001</v>
      </c>
      <c r="S12" s="47">
        <v>172.86600000000001</v>
      </c>
      <c r="T12" s="47">
        <v>4215.04</v>
      </c>
      <c r="U12" s="47">
        <v>2537.652</v>
      </c>
      <c r="V12" s="47">
        <v>1.835</v>
      </c>
      <c r="W12" s="47">
        <v>411.99200000000002</v>
      </c>
      <c r="X12" s="47">
        <v>810.798</v>
      </c>
      <c r="Y12" s="47">
        <v>238.94499999999999</v>
      </c>
      <c r="Z12" s="47">
        <v>4757.9719999999998</v>
      </c>
      <c r="AA12" s="47">
        <v>2728.4119999999998</v>
      </c>
      <c r="AB12" s="47">
        <v>18.523</v>
      </c>
      <c r="AC12" s="47">
        <v>647.65099999999995</v>
      </c>
      <c r="AD12" s="47">
        <v>849.83500000000004</v>
      </c>
      <c r="AE12" s="47">
        <v>262.04300000000001</v>
      </c>
      <c r="AF12" s="47">
        <v>8689.8709999999992</v>
      </c>
      <c r="AG12" s="47">
        <v>6147.9049999999997</v>
      </c>
      <c r="AH12" s="47">
        <v>19.327999999999999</v>
      </c>
      <c r="AI12" s="47">
        <v>822.04499999999996</v>
      </c>
      <c r="AJ12" s="47">
        <v>1085.952</v>
      </c>
      <c r="AK12" s="47">
        <v>383.18799999999999</v>
      </c>
      <c r="AL12" s="47">
        <v>21283.433000000001</v>
      </c>
      <c r="AM12" s="47">
        <v>6027.9470000000001</v>
      </c>
      <c r="AN12" s="47">
        <v>20.096</v>
      </c>
      <c r="AO12" s="47">
        <v>12926.235000000001</v>
      </c>
      <c r="AP12" s="47">
        <v>1688.9860000000001</v>
      </c>
      <c r="AQ12" s="47">
        <v>474.64</v>
      </c>
      <c r="AR12" s="15">
        <v>21491.864000000001</v>
      </c>
      <c r="AS12" s="15">
        <v>5570.2060000000001</v>
      </c>
      <c r="AT12" s="15" t="s">
        <v>59</v>
      </c>
      <c r="AU12" s="15">
        <v>13027.663</v>
      </c>
      <c r="AV12" s="15">
        <v>2257.5450000000001</v>
      </c>
      <c r="AW12" s="15">
        <v>462.173</v>
      </c>
      <c r="AX12" s="15">
        <v>20385.881000000001</v>
      </c>
      <c r="AY12" s="15">
        <v>6034.67</v>
      </c>
      <c r="AZ12" s="15" t="s">
        <v>59</v>
      </c>
      <c r="BA12" s="15">
        <v>11827.26</v>
      </c>
      <c r="BB12" s="15">
        <v>1844.8219999999999</v>
      </c>
      <c r="BC12" s="15">
        <v>486.89699999999999</v>
      </c>
      <c r="BD12" s="19">
        <v>20416.112000000001</v>
      </c>
      <c r="BE12" s="19">
        <v>7154.4759999999997</v>
      </c>
      <c r="BF12" s="15" t="s">
        <v>59</v>
      </c>
      <c r="BG12" s="19">
        <v>10555.865</v>
      </c>
      <c r="BH12" s="19">
        <v>2005.1510000000001</v>
      </c>
      <c r="BI12" s="19">
        <v>513.21100000000001</v>
      </c>
      <c r="BJ12" s="19">
        <v>21731.269</v>
      </c>
      <c r="BK12" s="19">
        <v>8517.3979999999992</v>
      </c>
      <c r="BL12" s="15" t="s">
        <v>59</v>
      </c>
      <c r="BM12" s="19">
        <v>10304.224</v>
      </c>
      <c r="BN12" s="19">
        <v>2412.9720000000002</v>
      </c>
      <c r="BO12" s="19">
        <v>334.33300000000003</v>
      </c>
      <c r="BP12" s="19">
        <v>16485.493999999999</v>
      </c>
      <c r="BQ12" s="19">
        <v>5619.7</v>
      </c>
      <c r="BR12" s="15" t="s">
        <v>59</v>
      </c>
      <c r="BS12" s="19">
        <v>8449.7839999999997</v>
      </c>
      <c r="BT12" s="19">
        <v>2136.8690000000001</v>
      </c>
      <c r="BU12" s="19">
        <v>158.84</v>
      </c>
      <c r="BV12" s="19">
        <v>24666.171999999999</v>
      </c>
      <c r="BW12" s="19">
        <v>10785.437</v>
      </c>
      <c r="BX12" s="15" t="s">
        <v>59</v>
      </c>
      <c r="BY12" s="19">
        <v>9468.2219999999998</v>
      </c>
      <c r="BZ12" s="19">
        <v>3829.2820000000002</v>
      </c>
      <c r="CA12" s="19">
        <v>241.42400000000001</v>
      </c>
    </row>
    <row r="13" spans="1:79">
      <c r="A13" s="10" t="s">
        <v>19</v>
      </c>
      <c r="B13" s="46">
        <v>24</v>
      </c>
      <c r="C13" s="46">
        <v>18</v>
      </c>
      <c r="D13" s="48" t="s">
        <v>59</v>
      </c>
      <c r="E13" s="48" t="s">
        <v>59</v>
      </c>
      <c r="F13" s="48">
        <v>2</v>
      </c>
      <c r="G13" s="48">
        <v>1</v>
      </c>
      <c r="H13" s="47">
        <v>37.674999999999997</v>
      </c>
      <c r="I13" s="47">
        <v>19.178999999999998</v>
      </c>
      <c r="J13" s="15" t="s">
        <v>59</v>
      </c>
      <c r="K13" s="15" t="s">
        <v>59</v>
      </c>
      <c r="L13" s="47">
        <v>4.7210000000000001</v>
      </c>
      <c r="M13" s="47">
        <v>6.4880000000000004</v>
      </c>
      <c r="N13" s="47">
        <v>44.706000000000003</v>
      </c>
      <c r="O13" s="47">
        <v>13.754</v>
      </c>
      <c r="P13" s="15" t="s">
        <v>59</v>
      </c>
      <c r="Q13" s="15" t="s">
        <v>59</v>
      </c>
      <c r="R13" s="47">
        <v>14.298</v>
      </c>
      <c r="S13" s="47">
        <v>7.085</v>
      </c>
      <c r="T13" s="47">
        <v>51.533000000000001</v>
      </c>
      <c r="U13" s="47">
        <v>13.435</v>
      </c>
      <c r="V13" s="15" t="s">
        <v>59</v>
      </c>
      <c r="W13" s="15" t="s">
        <v>59</v>
      </c>
      <c r="X13" s="47">
        <v>19.992999999999999</v>
      </c>
      <c r="Y13" s="47">
        <v>7.2389999999999999</v>
      </c>
      <c r="Z13" s="47">
        <v>40.369999999999997</v>
      </c>
      <c r="AA13" s="47">
        <v>17.881</v>
      </c>
      <c r="AB13" s="15" t="s">
        <v>59</v>
      </c>
      <c r="AC13" s="15" t="s">
        <v>59</v>
      </c>
      <c r="AD13" s="47">
        <v>14.552</v>
      </c>
      <c r="AE13" s="47">
        <v>4.1500000000000004</v>
      </c>
      <c r="AF13" s="47">
        <v>82.408000000000001</v>
      </c>
      <c r="AG13" s="47">
        <v>61.185000000000002</v>
      </c>
      <c r="AH13" s="15" t="s">
        <v>59</v>
      </c>
      <c r="AI13" s="15" t="s">
        <v>59</v>
      </c>
      <c r="AJ13" s="47">
        <v>12.714</v>
      </c>
      <c r="AK13" s="47">
        <v>4.4420000000000002</v>
      </c>
      <c r="AL13" s="47">
        <v>78.134</v>
      </c>
      <c r="AM13" s="47">
        <v>53.679000000000002</v>
      </c>
      <c r="AN13" s="15" t="s">
        <v>59</v>
      </c>
      <c r="AO13" s="15" t="s">
        <v>59</v>
      </c>
      <c r="AP13" s="47">
        <v>15.536</v>
      </c>
      <c r="AQ13" s="47">
        <v>4.5940000000000003</v>
      </c>
      <c r="AR13" s="15">
        <v>75.75</v>
      </c>
      <c r="AS13" s="15">
        <v>55.417000000000002</v>
      </c>
      <c r="AT13" s="15" t="s">
        <v>59</v>
      </c>
      <c r="AU13" s="15" t="s">
        <v>59</v>
      </c>
      <c r="AV13" s="15" t="s">
        <v>59</v>
      </c>
      <c r="AW13" s="15">
        <v>9.6479999999999997</v>
      </c>
      <c r="AX13" s="15">
        <v>77.391000000000005</v>
      </c>
      <c r="AY13" s="15">
        <v>57.963999999999999</v>
      </c>
      <c r="AZ13" s="51"/>
      <c r="BA13" s="15" t="s">
        <v>59</v>
      </c>
      <c r="BB13" s="15" t="s">
        <v>59</v>
      </c>
      <c r="BC13" s="15">
        <v>11.942</v>
      </c>
      <c r="BD13" s="19">
        <v>218.31899999999999</v>
      </c>
      <c r="BE13" s="19">
        <v>158.09200000000001</v>
      </c>
      <c r="BF13" s="15" t="s">
        <v>59</v>
      </c>
      <c r="BG13" s="15" t="s">
        <v>59</v>
      </c>
      <c r="BH13" s="19">
        <v>35.779000000000003</v>
      </c>
      <c r="BI13" s="19">
        <v>9.7279999999999998</v>
      </c>
      <c r="BJ13" s="19">
        <v>268.06400000000002</v>
      </c>
      <c r="BK13" s="19">
        <v>197.96700000000001</v>
      </c>
      <c r="BL13" s="15" t="s">
        <v>59</v>
      </c>
      <c r="BM13" s="15" t="s">
        <v>59</v>
      </c>
      <c r="BN13" s="19">
        <v>48.526000000000003</v>
      </c>
      <c r="BO13" s="19">
        <v>7.1559999999999997</v>
      </c>
      <c r="BP13" s="19">
        <v>317.18700000000001</v>
      </c>
      <c r="BQ13" s="19">
        <v>243.11199999999999</v>
      </c>
      <c r="BR13" s="19">
        <v>9.6690000000000005</v>
      </c>
      <c r="BS13" s="15" t="s">
        <v>59</v>
      </c>
      <c r="BT13" s="19">
        <v>56.896999999999998</v>
      </c>
      <c r="BU13" s="19">
        <v>4.0389999999999997</v>
      </c>
      <c r="BV13" s="19">
        <v>539.96600000000001</v>
      </c>
      <c r="BW13" s="19">
        <v>317.13099999999997</v>
      </c>
      <c r="BX13" s="15" t="s">
        <v>59</v>
      </c>
      <c r="BY13" s="19">
        <v>15.425000000000001</v>
      </c>
      <c r="BZ13" s="19">
        <v>89.36</v>
      </c>
      <c r="CA13" s="19">
        <v>109.40600000000001</v>
      </c>
    </row>
    <row r="14" spans="1:79">
      <c r="A14" s="10" t="s">
        <v>20</v>
      </c>
      <c r="B14" s="46">
        <v>5248</v>
      </c>
      <c r="C14" s="46">
        <v>1039</v>
      </c>
      <c r="D14" s="46">
        <v>67</v>
      </c>
      <c r="E14" s="46">
        <v>2025</v>
      </c>
      <c r="F14" s="46">
        <v>1282</v>
      </c>
      <c r="G14" s="46">
        <v>883</v>
      </c>
      <c r="H14" s="47">
        <v>5540.7070000000003</v>
      </c>
      <c r="I14" s="47">
        <v>1168.1969999999999</v>
      </c>
      <c r="J14" s="47">
        <v>41.564</v>
      </c>
      <c r="K14" s="47">
        <v>1471.3440000000001</v>
      </c>
      <c r="L14" s="47">
        <v>1741.625</v>
      </c>
      <c r="M14" s="47">
        <v>1130.3230000000001</v>
      </c>
      <c r="N14" s="47">
        <v>18942.284</v>
      </c>
      <c r="O14" s="47">
        <v>1508.268</v>
      </c>
      <c r="P14" s="47">
        <v>46.353999999999999</v>
      </c>
      <c r="Q14" s="47">
        <v>13369.51</v>
      </c>
      <c r="R14" s="47">
        <v>2836.386</v>
      </c>
      <c r="S14" s="47">
        <v>1191.229</v>
      </c>
      <c r="T14" s="47">
        <v>19230.013999999999</v>
      </c>
      <c r="U14" s="47">
        <v>1636.405</v>
      </c>
      <c r="V14" s="47">
        <v>44.546999999999997</v>
      </c>
      <c r="W14" s="47">
        <v>12973.415000000001</v>
      </c>
      <c r="X14" s="47">
        <v>3133.4119999999998</v>
      </c>
      <c r="Y14" s="47">
        <v>1449.393</v>
      </c>
      <c r="Z14" s="47">
        <v>22316.146000000001</v>
      </c>
      <c r="AA14" s="47">
        <v>1760.29</v>
      </c>
      <c r="AB14" s="47">
        <v>62.158999999999999</v>
      </c>
      <c r="AC14" s="47">
        <v>15809.308999999999</v>
      </c>
      <c r="AD14" s="47">
        <v>3100.5390000000002</v>
      </c>
      <c r="AE14" s="47">
        <v>1605.3150000000001</v>
      </c>
      <c r="AF14" s="47">
        <v>27614.216</v>
      </c>
      <c r="AG14" s="47">
        <v>2490.8789999999999</v>
      </c>
      <c r="AH14" s="47">
        <v>145.001</v>
      </c>
      <c r="AI14" s="47">
        <v>19822.236000000001</v>
      </c>
      <c r="AJ14" s="47">
        <v>3664.5529999999999</v>
      </c>
      <c r="AK14" s="47">
        <v>1572.0360000000001</v>
      </c>
      <c r="AL14" s="47">
        <v>15677.032999999999</v>
      </c>
      <c r="AM14" s="47">
        <v>2256.7719999999999</v>
      </c>
      <c r="AN14" s="47">
        <v>150.81800000000001</v>
      </c>
      <c r="AO14" s="47">
        <v>6605.6040000000003</v>
      </c>
      <c r="AP14" s="47">
        <v>3785.7959999999998</v>
      </c>
      <c r="AQ14" s="47">
        <v>2948.9029999999998</v>
      </c>
      <c r="AR14" s="15">
        <v>19564.106</v>
      </c>
      <c r="AS14" s="15">
        <v>3189.8110000000001</v>
      </c>
      <c r="AT14" s="15">
        <v>166.876</v>
      </c>
      <c r="AU14" s="15">
        <v>10272.495999999999</v>
      </c>
      <c r="AV14" s="15">
        <v>3223.2440000000001</v>
      </c>
      <c r="AW14" s="15">
        <v>2783.0050000000001</v>
      </c>
      <c r="AX14" s="15">
        <v>21479.218000000001</v>
      </c>
      <c r="AY14" s="15">
        <v>3118.3879999999999</v>
      </c>
      <c r="AZ14" s="15">
        <v>159.98099999999999</v>
      </c>
      <c r="BA14" s="15">
        <v>8383.6749999999993</v>
      </c>
      <c r="BB14" s="15">
        <v>3829.3560000000002</v>
      </c>
      <c r="BC14" s="15">
        <v>6055.2150000000001</v>
      </c>
      <c r="BD14" s="19">
        <v>20545.337</v>
      </c>
      <c r="BE14" s="19">
        <v>2280.3980000000001</v>
      </c>
      <c r="BF14" s="19">
        <v>122.669</v>
      </c>
      <c r="BG14" s="19">
        <v>9114.6730000000007</v>
      </c>
      <c r="BH14" s="19">
        <v>3429.8989999999999</v>
      </c>
      <c r="BI14" s="19">
        <v>5639.36</v>
      </c>
      <c r="BJ14" s="19">
        <v>18213.379000000001</v>
      </c>
      <c r="BK14" s="19">
        <v>2276.5859999999998</v>
      </c>
      <c r="BL14" s="19">
        <v>122.15900000000001</v>
      </c>
      <c r="BM14" s="19">
        <v>9234.4699999999993</v>
      </c>
      <c r="BN14" s="19">
        <v>3802.0059999999999</v>
      </c>
      <c r="BO14" s="19">
        <v>2791.85</v>
      </c>
      <c r="BP14" s="19">
        <v>19956.560000000001</v>
      </c>
      <c r="BQ14" s="19">
        <v>2483.2060000000001</v>
      </c>
      <c r="BR14" s="19">
        <v>119.101</v>
      </c>
      <c r="BS14" s="19">
        <v>9998.0229999999992</v>
      </c>
      <c r="BT14" s="19">
        <v>4603.2309999999998</v>
      </c>
      <c r="BU14" s="19">
        <v>2797.913</v>
      </c>
      <c r="BV14" s="19">
        <v>20066.522000000001</v>
      </c>
      <c r="BW14" s="19">
        <v>2554.3330000000001</v>
      </c>
      <c r="BX14" s="19">
        <v>116.20099999999999</v>
      </c>
      <c r="BY14" s="19">
        <v>10453.609</v>
      </c>
      <c r="BZ14" s="19">
        <v>4480.26</v>
      </c>
      <c r="CA14" s="19">
        <v>2515.4470000000001</v>
      </c>
    </row>
    <row r="15" spans="1:79">
      <c r="A15" s="10" t="s">
        <v>21</v>
      </c>
      <c r="B15" s="46">
        <v>968</v>
      </c>
      <c r="C15" s="46">
        <v>780</v>
      </c>
      <c r="D15" s="48"/>
      <c r="E15" s="48" t="s">
        <v>59</v>
      </c>
      <c r="F15" s="46">
        <v>129</v>
      </c>
      <c r="G15" s="46">
        <v>30</v>
      </c>
      <c r="H15" s="47">
        <v>1135.5909999999999</v>
      </c>
      <c r="I15" s="47">
        <v>616.45600000000002</v>
      </c>
      <c r="J15" s="15" t="s">
        <v>59</v>
      </c>
      <c r="K15" s="15" t="s">
        <v>59</v>
      </c>
      <c r="L15" s="47">
        <v>437.71499999999997</v>
      </c>
      <c r="M15" s="47">
        <v>43.854999999999997</v>
      </c>
      <c r="N15" s="47">
        <v>1752.829</v>
      </c>
      <c r="O15" s="47">
        <v>1234.777</v>
      </c>
      <c r="P15" s="15" t="s">
        <v>59</v>
      </c>
      <c r="Q15" s="47">
        <v>16.241</v>
      </c>
      <c r="R15" s="47">
        <v>327.34100000000001</v>
      </c>
      <c r="S15" s="47">
        <v>125.495</v>
      </c>
      <c r="T15" s="47">
        <v>2467.9140000000002</v>
      </c>
      <c r="U15" s="47">
        <v>1714.65</v>
      </c>
      <c r="V15" s="47">
        <v>3.6190000000000002</v>
      </c>
      <c r="W15" s="47">
        <v>36.258000000000003</v>
      </c>
      <c r="X15" s="47">
        <v>538.97400000000005</v>
      </c>
      <c r="Y15" s="47">
        <v>130.09200000000001</v>
      </c>
      <c r="Z15" s="47">
        <v>2907.1889999999999</v>
      </c>
      <c r="AA15" s="47">
        <v>1997.4079999999999</v>
      </c>
      <c r="AB15" s="47">
        <v>5.1980000000000004</v>
      </c>
      <c r="AC15" s="47">
        <v>43.97</v>
      </c>
      <c r="AD15" s="47">
        <v>659.649</v>
      </c>
      <c r="AE15" s="47">
        <v>124.389</v>
      </c>
      <c r="AF15" s="47">
        <v>3833.9749999999999</v>
      </c>
      <c r="AG15" s="47">
        <v>3132.3820000000001</v>
      </c>
      <c r="AH15" s="47">
        <v>1.9019999999999999</v>
      </c>
      <c r="AI15" s="47">
        <v>39.749000000000002</v>
      </c>
      <c r="AJ15" s="47">
        <v>488.63099999999997</v>
      </c>
      <c r="AK15" s="47">
        <v>85.671000000000006</v>
      </c>
      <c r="AL15" s="47">
        <v>3975.4490000000001</v>
      </c>
      <c r="AM15" s="47">
        <v>3152.7820000000002</v>
      </c>
      <c r="AN15" s="47">
        <v>6.6470000000000002</v>
      </c>
      <c r="AO15" s="47">
        <v>49.49</v>
      </c>
      <c r="AP15" s="47">
        <v>636.45000000000005</v>
      </c>
      <c r="AQ15" s="47">
        <v>71.849000000000004</v>
      </c>
      <c r="AR15" s="15">
        <v>4446.0129999999999</v>
      </c>
      <c r="AS15" s="15">
        <v>3557.4450000000002</v>
      </c>
      <c r="AT15" s="15">
        <v>25.477</v>
      </c>
      <c r="AU15" s="15">
        <v>54.755000000000003</v>
      </c>
      <c r="AV15" s="15">
        <v>665.93200000000002</v>
      </c>
      <c r="AW15" s="15">
        <v>86.445999999999998</v>
      </c>
      <c r="AX15" s="15">
        <v>4567.5</v>
      </c>
      <c r="AY15" s="15">
        <v>3646.529</v>
      </c>
      <c r="AZ15" s="15">
        <v>20.026</v>
      </c>
      <c r="BA15" s="15">
        <v>59.073</v>
      </c>
      <c r="BB15" s="15">
        <v>703.43299999999999</v>
      </c>
      <c r="BC15" s="15">
        <v>101.408</v>
      </c>
      <c r="BD15" s="19">
        <v>4893.4189999999999</v>
      </c>
      <c r="BE15" s="19">
        <v>3848.326</v>
      </c>
      <c r="BF15" s="19">
        <v>7.2939999999999996</v>
      </c>
      <c r="BG15" s="19">
        <v>52.097999999999999</v>
      </c>
      <c r="BH15" s="19">
        <v>823.75099999999998</v>
      </c>
      <c r="BI15" s="19">
        <v>120.078</v>
      </c>
      <c r="BJ15" s="19">
        <v>4853.1509999999998</v>
      </c>
      <c r="BK15" s="19">
        <v>3891.8339999999998</v>
      </c>
      <c r="BL15" s="19">
        <v>3.734</v>
      </c>
      <c r="BM15" s="19">
        <v>47.1</v>
      </c>
      <c r="BN15" s="19">
        <v>790.18499999999995</v>
      </c>
      <c r="BO15" s="19">
        <v>90.128</v>
      </c>
      <c r="BP15" s="19">
        <v>4575.1779999999999</v>
      </c>
      <c r="BQ15" s="19">
        <v>3846.64</v>
      </c>
      <c r="BR15" s="15" t="s">
        <v>59</v>
      </c>
      <c r="BS15" s="19">
        <v>129.935</v>
      </c>
      <c r="BT15" s="19">
        <v>479.98899999999998</v>
      </c>
      <c r="BU15" s="19">
        <v>48.173000000000002</v>
      </c>
      <c r="BV15" s="19">
        <v>4378.3890000000001</v>
      </c>
      <c r="BW15" s="19">
        <v>3741.3620000000001</v>
      </c>
      <c r="BX15" s="19">
        <v>2.0630000000000002</v>
      </c>
      <c r="BY15" s="19">
        <v>35.451999999999998</v>
      </c>
      <c r="BZ15" s="19">
        <v>499.38400000000001</v>
      </c>
      <c r="CA15" s="19">
        <v>49.347999999999999</v>
      </c>
    </row>
    <row r="16" spans="1:79" ht="47.25">
      <c r="A16" s="10" t="s">
        <v>22</v>
      </c>
      <c r="B16" s="46">
        <v>2553</v>
      </c>
      <c r="C16" s="46">
        <v>2082</v>
      </c>
      <c r="D16" s="46">
        <v>1687</v>
      </c>
      <c r="E16" s="46">
        <v>325</v>
      </c>
      <c r="F16" s="46">
        <v>105</v>
      </c>
      <c r="G16" s="46">
        <v>23</v>
      </c>
      <c r="H16" s="47">
        <v>2196.723</v>
      </c>
      <c r="I16" s="47">
        <v>1637.796</v>
      </c>
      <c r="J16" s="47">
        <v>1276.5930000000001</v>
      </c>
      <c r="K16" s="47">
        <v>204.15799999999999</v>
      </c>
      <c r="L16" s="47">
        <v>303.06400000000002</v>
      </c>
      <c r="M16" s="47">
        <v>19.965</v>
      </c>
      <c r="N16" s="47">
        <v>1352.8989999999999</v>
      </c>
      <c r="O16" s="47">
        <v>868.50900000000001</v>
      </c>
      <c r="P16" s="47">
        <v>338.03399999999999</v>
      </c>
      <c r="Q16" s="47">
        <v>106.163</v>
      </c>
      <c r="R16" s="47">
        <v>312.73899999999998</v>
      </c>
      <c r="S16" s="47">
        <v>32.405000000000001</v>
      </c>
      <c r="T16" s="47">
        <v>1467.7190000000001</v>
      </c>
      <c r="U16" s="47">
        <v>828.851</v>
      </c>
      <c r="V16" s="47">
        <v>288.42500000000001</v>
      </c>
      <c r="W16" s="47">
        <v>172.56700000000001</v>
      </c>
      <c r="X16" s="47">
        <v>389.697</v>
      </c>
      <c r="Y16" s="47">
        <v>40.164999999999999</v>
      </c>
      <c r="Z16" s="47">
        <v>1576.837</v>
      </c>
      <c r="AA16" s="47">
        <v>977.04899999999998</v>
      </c>
      <c r="AB16" s="47">
        <v>315.053</v>
      </c>
      <c r="AC16" s="47">
        <v>182.14</v>
      </c>
      <c r="AD16" s="47">
        <v>246.31</v>
      </c>
      <c r="AE16" s="47">
        <v>29.004000000000001</v>
      </c>
      <c r="AF16" s="47">
        <v>1699.115</v>
      </c>
      <c r="AG16" s="47">
        <v>1112.9949999999999</v>
      </c>
      <c r="AH16" s="47">
        <v>252.852</v>
      </c>
      <c r="AI16" s="47">
        <v>192.697</v>
      </c>
      <c r="AJ16" s="47">
        <v>213.63900000000001</v>
      </c>
      <c r="AK16" s="47">
        <v>31.712</v>
      </c>
      <c r="AL16" s="47">
        <v>1870.7860000000001</v>
      </c>
      <c r="AM16" s="47">
        <v>1274.9159999999999</v>
      </c>
      <c r="AN16" s="47">
        <v>227.083</v>
      </c>
      <c r="AO16" s="47">
        <v>221.92400000000001</v>
      </c>
      <c r="AP16" s="47">
        <v>216.83</v>
      </c>
      <c r="AQ16" s="47">
        <v>41.295999999999999</v>
      </c>
      <c r="AR16" s="15">
        <v>1846.3710000000001</v>
      </c>
      <c r="AS16" s="15">
        <v>1181.614</v>
      </c>
      <c r="AT16" s="15">
        <v>240.98099999999999</v>
      </c>
      <c r="AU16" s="15">
        <v>216</v>
      </c>
      <c r="AV16" s="15">
        <v>268.911</v>
      </c>
      <c r="AW16" s="15">
        <v>54.954999999999998</v>
      </c>
      <c r="AX16" s="15">
        <v>1142.93</v>
      </c>
      <c r="AY16" s="15">
        <v>663.45</v>
      </c>
      <c r="AZ16" s="15">
        <v>97.177999999999997</v>
      </c>
      <c r="BA16" s="15">
        <v>103.121</v>
      </c>
      <c r="BB16" s="15">
        <v>304.25700000000001</v>
      </c>
      <c r="BC16" s="15">
        <v>40.820999999999998</v>
      </c>
      <c r="BD16" s="19">
        <v>5644.5820000000003</v>
      </c>
      <c r="BE16" s="19">
        <v>1369.1880000000001</v>
      </c>
      <c r="BF16" s="19">
        <v>98.584999999999994</v>
      </c>
      <c r="BG16" s="19">
        <v>3628.3960000000002</v>
      </c>
      <c r="BH16" s="19">
        <v>526.88199999999995</v>
      </c>
      <c r="BI16" s="19">
        <v>84.947000000000003</v>
      </c>
      <c r="BJ16" s="19">
        <v>6063.5590000000002</v>
      </c>
      <c r="BK16" s="19">
        <v>1732.9259999999999</v>
      </c>
      <c r="BL16" s="19">
        <v>15.943</v>
      </c>
      <c r="BM16" s="19">
        <v>3665.721</v>
      </c>
      <c r="BN16" s="19">
        <v>590.92899999999997</v>
      </c>
      <c r="BO16" s="19">
        <v>59.194000000000003</v>
      </c>
      <c r="BP16" s="19">
        <v>10413.384</v>
      </c>
      <c r="BQ16" s="19">
        <v>5814.2259999999997</v>
      </c>
      <c r="BR16" s="19">
        <v>13.638999999999999</v>
      </c>
      <c r="BS16" s="19">
        <v>3537.7739999999999</v>
      </c>
      <c r="BT16" s="19">
        <v>957.12400000000002</v>
      </c>
      <c r="BU16" s="19">
        <v>74.563999999999993</v>
      </c>
      <c r="BV16" s="19">
        <v>9962.0040000000008</v>
      </c>
      <c r="BW16" s="19">
        <v>5756.6149999999998</v>
      </c>
      <c r="BX16" s="19">
        <v>13.311999999999999</v>
      </c>
      <c r="BY16" s="19">
        <v>3167.3380000000002</v>
      </c>
      <c r="BZ16" s="19">
        <v>922.476</v>
      </c>
      <c r="CA16" s="19">
        <v>92.221999999999994</v>
      </c>
    </row>
    <row r="17" spans="1:79" ht="47.25">
      <c r="A17" s="10" t="s">
        <v>23</v>
      </c>
      <c r="B17" s="48" t="s">
        <v>59</v>
      </c>
      <c r="C17" s="48"/>
      <c r="D17" s="48"/>
      <c r="E17" s="48"/>
      <c r="F17" s="48" t="s">
        <v>59</v>
      </c>
      <c r="G17" s="48"/>
      <c r="H17" s="47">
        <v>896.49400000000003</v>
      </c>
      <c r="I17" s="47"/>
      <c r="J17" s="47"/>
      <c r="K17" s="47">
        <v>785.49400000000003</v>
      </c>
      <c r="L17" s="47">
        <v>99.966999999999999</v>
      </c>
      <c r="M17" s="47">
        <v>10.723000000000001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15" t="s">
        <v>59</v>
      </c>
      <c r="AG17" s="47"/>
      <c r="AH17" s="47"/>
      <c r="AI17" s="47"/>
      <c r="AJ17" s="15" t="s">
        <v>59</v>
      </c>
      <c r="AK17" s="15" t="s">
        <v>59</v>
      </c>
      <c r="AL17" s="47" t="s">
        <v>59</v>
      </c>
      <c r="AM17" s="47"/>
      <c r="AN17" s="47"/>
      <c r="AO17" s="47"/>
      <c r="AP17" s="47" t="s">
        <v>59</v>
      </c>
      <c r="AQ17" s="47" t="s">
        <v>59</v>
      </c>
      <c r="AR17" s="15" t="s">
        <v>59</v>
      </c>
      <c r="AS17" s="51"/>
      <c r="AT17" s="51"/>
      <c r="AU17" s="51"/>
      <c r="AV17" s="15" t="s">
        <v>59</v>
      </c>
      <c r="AW17" s="15" t="s">
        <v>59</v>
      </c>
      <c r="AX17" s="15" t="s">
        <v>59</v>
      </c>
      <c r="AY17" s="51"/>
      <c r="AZ17" s="51"/>
      <c r="BA17" s="51"/>
      <c r="BB17" s="15" t="s">
        <v>59</v>
      </c>
      <c r="BC17" s="15">
        <v>2.0110000000000001</v>
      </c>
      <c r="BD17" s="15" t="s">
        <v>59</v>
      </c>
      <c r="BE17" s="15" t="s">
        <v>59</v>
      </c>
      <c r="BF17" s="15" t="s">
        <v>59</v>
      </c>
      <c r="BG17" s="15" t="s">
        <v>59</v>
      </c>
      <c r="BH17" s="15" t="s">
        <v>59</v>
      </c>
      <c r="BI17" s="19">
        <v>1.397</v>
      </c>
      <c r="BJ17" s="51"/>
      <c r="BK17" s="51"/>
      <c r="BL17" s="51"/>
      <c r="BM17" s="51"/>
      <c r="BN17" s="51"/>
      <c r="BO17" s="51"/>
      <c r="BP17" s="19">
        <v>5.7190000000000003</v>
      </c>
      <c r="BQ17" s="15" t="s">
        <v>59</v>
      </c>
      <c r="BR17" s="15" t="s">
        <v>59</v>
      </c>
      <c r="BS17" s="15" t="s">
        <v>59</v>
      </c>
      <c r="BT17" s="19">
        <v>5.085</v>
      </c>
      <c r="BU17" s="15" t="s">
        <v>59</v>
      </c>
      <c r="BV17" s="19">
        <v>4.4009999999999998</v>
      </c>
      <c r="BW17" s="15" t="s">
        <v>59</v>
      </c>
      <c r="BX17" s="15" t="s">
        <v>59</v>
      </c>
      <c r="BY17" s="15" t="s">
        <v>59</v>
      </c>
      <c r="BZ17" s="19">
        <v>4.0010000000000003</v>
      </c>
      <c r="CA17" s="15" t="s">
        <v>59</v>
      </c>
    </row>
    <row r="18" spans="1:79">
      <c r="A18" s="10" t="s">
        <v>24</v>
      </c>
      <c r="B18" s="48"/>
      <c r="C18" s="48"/>
      <c r="D18" s="48"/>
      <c r="E18" s="48"/>
      <c r="F18" s="48"/>
      <c r="G18" s="48"/>
      <c r="H18" s="47" t="s">
        <v>59</v>
      </c>
      <c r="I18" s="47"/>
      <c r="J18" s="47"/>
      <c r="K18" s="47"/>
      <c r="L18" s="47" t="s">
        <v>59</v>
      </c>
      <c r="M18" s="47" t="s">
        <v>59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47">
        <v>56.414999999999999</v>
      </c>
      <c r="AM18" s="47">
        <v>54.573999999999998</v>
      </c>
      <c r="AN18" s="47"/>
      <c r="AO18" s="47"/>
      <c r="AP18" s="47" t="s">
        <v>59</v>
      </c>
      <c r="AQ18" s="47"/>
      <c r="AR18" s="15">
        <v>56.055</v>
      </c>
      <c r="AS18" s="15">
        <v>54.478999999999999</v>
      </c>
      <c r="AT18" s="51"/>
      <c r="AU18" s="51"/>
      <c r="AV18" s="15" t="s">
        <v>59</v>
      </c>
      <c r="AW18" s="51"/>
      <c r="AX18" s="15">
        <v>54.795000000000002</v>
      </c>
      <c r="AY18" s="15">
        <v>53.561</v>
      </c>
      <c r="AZ18" s="51"/>
      <c r="BA18" s="51"/>
      <c r="BB18" s="15" t="s">
        <v>59</v>
      </c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</row>
    <row r="19" spans="1:79" ht="31.5">
      <c r="A19" s="10" t="s">
        <v>25</v>
      </c>
      <c r="B19" s="48">
        <v>24</v>
      </c>
      <c r="C19" s="48">
        <v>14</v>
      </c>
      <c r="D19" s="48">
        <v>7</v>
      </c>
      <c r="E19" s="48">
        <v>6</v>
      </c>
      <c r="F19" s="48" t="s">
        <v>59</v>
      </c>
      <c r="G19" s="48"/>
      <c r="H19" s="47">
        <v>31.565000000000001</v>
      </c>
      <c r="I19" s="47">
        <v>20.202999999999999</v>
      </c>
      <c r="J19" s="47" t="s">
        <v>59</v>
      </c>
      <c r="K19" s="47" t="s">
        <v>59</v>
      </c>
      <c r="L19" s="47">
        <v>2.8660000000000001</v>
      </c>
      <c r="M19" s="47" t="s">
        <v>59</v>
      </c>
      <c r="N19" s="47">
        <v>24.513000000000002</v>
      </c>
      <c r="O19" s="47">
        <v>14.273999999999999</v>
      </c>
      <c r="P19" s="15" t="s">
        <v>59</v>
      </c>
      <c r="Q19" s="47">
        <v>4.6369999999999996</v>
      </c>
      <c r="R19" s="47">
        <v>3.2210000000000001</v>
      </c>
      <c r="S19" s="15" t="s">
        <v>59</v>
      </c>
      <c r="T19" s="47">
        <v>25.553000000000001</v>
      </c>
      <c r="U19" s="47">
        <v>14.025</v>
      </c>
      <c r="V19" s="15" t="s">
        <v>59</v>
      </c>
      <c r="W19" s="47">
        <v>3.9279999999999999</v>
      </c>
      <c r="X19" s="47">
        <v>5.2729999999999997</v>
      </c>
      <c r="Y19" s="15" t="s">
        <v>59</v>
      </c>
      <c r="Z19" s="47">
        <v>24.242000000000001</v>
      </c>
      <c r="AA19" s="47">
        <v>13.789</v>
      </c>
      <c r="AB19" s="15" t="s">
        <v>59</v>
      </c>
      <c r="AC19" s="47">
        <v>3.68</v>
      </c>
      <c r="AD19" s="47">
        <v>4.66</v>
      </c>
      <c r="AE19" s="15" t="s">
        <v>59</v>
      </c>
      <c r="AF19" s="47">
        <v>33.908999999999999</v>
      </c>
      <c r="AG19" s="47">
        <v>13.583</v>
      </c>
      <c r="AH19" s="15" t="s">
        <v>59</v>
      </c>
      <c r="AI19" s="47">
        <v>3.4980000000000002</v>
      </c>
      <c r="AJ19" s="47">
        <v>14.667</v>
      </c>
      <c r="AK19" s="15" t="s">
        <v>59</v>
      </c>
      <c r="AL19" s="47">
        <v>22.026</v>
      </c>
      <c r="AM19" s="47">
        <v>13.404</v>
      </c>
      <c r="AN19" s="47" t="s">
        <v>59</v>
      </c>
      <c r="AO19" s="47">
        <v>3.323</v>
      </c>
      <c r="AP19" s="47">
        <v>3.7719999999999998</v>
      </c>
      <c r="AQ19" s="47" t="s">
        <v>59</v>
      </c>
      <c r="AR19" s="15">
        <v>27.817</v>
      </c>
      <c r="AS19" s="15">
        <v>18.628</v>
      </c>
      <c r="AT19" s="15" t="s">
        <v>59</v>
      </c>
      <c r="AU19" s="15" t="s">
        <v>59</v>
      </c>
      <c r="AV19" s="15">
        <v>4.7969999999999997</v>
      </c>
      <c r="AW19" s="15" t="s">
        <v>59</v>
      </c>
      <c r="AX19" s="15">
        <v>30.013999999999999</v>
      </c>
      <c r="AY19" s="15">
        <v>18.5</v>
      </c>
      <c r="AZ19" s="15" t="s">
        <v>59</v>
      </c>
      <c r="BA19" s="15" t="s">
        <v>59</v>
      </c>
      <c r="BB19" s="15">
        <v>6.2050000000000001</v>
      </c>
      <c r="BC19" s="15">
        <v>2.1040000000000001</v>
      </c>
      <c r="BD19" s="19">
        <v>28.667000000000002</v>
      </c>
      <c r="BE19" s="19">
        <v>18.259</v>
      </c>
      <c r="BF19" s="15" t="s">
        <v>59</v>
      </c>
      <c r="BG19" s="19">
        <v>2.7759999999999998</v>
      </c>
      <c r="BH19" s="19">
        <v>5.7169999999999996</v>
      </c>
      <c r="BI19" s="19">
        <v>1.825</v>
      </c>
      <c r="BJ19" s="19">
        <v>25.69</v>
      </c>
      <c r="BK19" s="19">
        <v>17.478999999999999</v>
      </c>
      <c r="BL19" s="15" t="s">
        <v>59</v>
      </c>
      <c r="BM19" s="15" t="s">
        <v>59</v>
      </c>
      <c r="BN19" s="19">
        <v>4.2220000000000004</v>
      </c>
      <c r="BO19" s="19">
        <v>1.232</v>
      </c>
      <c r="BP19" s="19">
        <v>166.97499999999999</v>
      </c>
      <c r="BQ19" s="19">
        <v>35.728999999999999</v>
      </c>
      <c r="BR19" s="15" t="s">
        <v>59</v>
      </c>
      <c r="BS19" s="15" t="s">
        <v>59</v>
      </c>
      <c r="BT19" s="19">
        <v>125.732</v>
      </c>
      <c r="BU19" s="15" t="s">
        <v>59</v>
      </c>
      <c r="BV19" s="19">
        <v>149.41200000000001</v>
      </c>
      <c r="BW19" s="19">
        <v>31.065000000000001</v>
      </c>
      <c r="BX19" s="15" t="s">
        <v>59</v>
      </c>
      <c r="BY19" s="15" t="s">
        <v>59</v>
      </c>
      <c r="BZ19" s="19">
        <v>113.018</v>
      </c>
      <c r="CA19" s="15" t="s">
        <v>59</v>
      </c>
    </row>
    <row r="20" spans="1:79" ht="47.25">
      <c r="A20" s="10" t="s">
        <v>26</v>
      </c>
      <c r="B20" s="46">
        <v>376</v>
      </c>
      <c r="C20" s="46">
        <v>174</v>
      </c>
      <c r="D20" s="46">
        <v>116</v>
      </c>
      <c r="E20" s="46">
        <v>139</v>
      </c>
      <c r="F20" s="49">
        <v>44</v>
      </c>
      <c r="G20" s="49">
        <v>8</v>
      </c>
      <c r="H20" s="47">
        <v>189.02699999999999</v>
      </c>
      <c r="I20" s="47">
        <v>94.274000000000001</v>
      </c>
      <c r="J20" s="47">
        <v>59.491</v>
      </c>
      <c r="K20" s="47">
        <v>68.378</v>
      </c>
      <c r="L20" s="47">
        <v>21.472000000000001</v>
      </c>
      <c r="M20" s="47">
        <v>2.7360000000000002</v>
      </c>
      <c r="N20" s="47">
        <v>166.803</v>
      </c>
      <c r="O20" s="47">
        <v>84.861999999999995</v>
      </c>
      <c r="P20" s="47">
        <v>58.189</v>
      </c>
      <c r="Q20" s="47">
        <v>51.204999999999998</v>
      </c>
      <c r="R20" s="47">
        <v>20.885999999999999</v>
      </c>
      <c r="S20" s="47">
        <v>6.5019999999999998</v>
      </c>
      <c r="T20" s="47">
        <v>142.76499999999999</v>
      </c>
      <c r="U20" s="47">
        <v>67.828999999999994</v>
      </c>
      <c r="V20" s="47">
        <v>12.271000000000001</v>
      </c>
      <c r="W20" s="47">
        <v>31.041</v>
      </c>
      <c r="X20" s="47">
        <v>27.881</v>
      </c>
      <c r="Y20" s="47">
        <v>10.205</v>
      </c>
      <c r="Z20" s="47">
        <v>137.816</v>
      </c>
      <c r="AA20" s="47">
        <v>71.393000000000001</v>
      </c>
      <c r="AB20" s="47">
        <v>12.08</v>
      </c>
      <c r="AC20" s="47">
        <v>26.25</v>
      </c>
      <c r="AD20" s="47">
        <v>19.844000000000001</v>
      </c>
      <c r="AE20" s="47">
        <v>19.02</v>
      </c>
      <c r="AF20" s="47">
        <v>125.77800000000001</v>
      </c>
      <c r="AG20" s="47">
        <v>44.67</v>
      </c>
      <c r="AH20" s="47">
        <v>12.08</v>
      </c>
      <c r="AI20" s="47">
        <v>27.268000000000001</v>
      </c>
      <c r="AJ20" s="47">
        <v>24.081</v>
      </c>
      <c r="AK20" s="47">
        <v>28.251000000000001</v>
      </c>
      <c r="AL20" s="47">
        <v>205.84100000000001</v>
      </c>
      <c r="AM20" s="47">
        <v>47.953000000000003</v>
      </c>
      <c r="AN20" s="47">
        <v>12.08</v>
      </c>
      <c r="AO20" s="47">
        <v>9.7530000000000001</v>
      </c>
      <c r="AP20" s="47">
        <v>94.739000000000004</v>
      </c>
      <c r="AQ20" s="47">
        <v>52.112000000000002</v>
      </c>
      <c r="AR20" s="15">
        <v>218.86099999999999</v>
      </c>
      <c r="AS20" s="15">
        <v>54.627000000000002</v>
      </c>
      <c r="AT20" s="15">
        <v>9.8960000000000008</v>
      </c>
      <c r="AU20" s="15">
        <v>10.406000000000001</v>
      </c>
      <c r="AV20" s="15">
        <v>96.722999999999999</v>
      </c>
      <c r="AW20" s="15">
        <v>55.356000000000002</v>
      </c>
      <c r="AX20" s="15">
        <v>310.40899999999999</v>
      </c>
      <c r="AY20" s="15">
        <v>54.85</v>
      </c>
      <c r="AZ20" s="15">
        <v>9.7040000000000006</v>
      </c>
      <c r="BA20" s="15">
        <v>103.06100000000001</v>
      </c>
      <c r="BB20" s="15">
        <v>80.426000000000002</v>
      </c>
      <c r="BC20" s="15">
        <v>68.864000000000004</v>
      </c>
      <c r="BD20" s="19">
        <v>928.56899999999996</v>
      </c>
      <c r="BE20" s="19">
        <v>644.45699999999999</v>
      </c>
      <c r="BF20" s="19">
        <v>9.5120000000000005</v>
      </c>
      <c r="BG20" s="19">
        <v>108.762</v>
      </c>
      <c r="BH20" s="19">
        <v>110.721</v>
      </c>
      <c r="BI20" s="19">
        <v>59.598999999999997</v>
      </c>
      <c r="BJ20" s="19">
        <v>921.11099999999999</v>
      </c>
      <c r="BK20" s="19">
        <v>643.30700000000002</v>
      </c>
      <c r="BL20" s="19">
        <v>9.2170000000000005</v>
      </c>
      <c r="BM20" s="19">
        <v>131.63900000000001</v>
      </c>
      <c r="BN20" s="19">
        <v>87.625</v>
      </c>
      <c r="BO20" s="19">
        <v>53.902000000000001</v>
      </c>
      <c r="BP20" s="19">
        <v>962.99199999999996</v>
      </c>
      <c r="BQ20" s="19">
        <v>653.02</v>
      </c>
      <c r="BR20" s="19">
        <v>12.257999999999999</v>
      </c>
      <c r="BS20" s="19">
        <v>152.15199999999999</v>
      </c>
      <c r="BT20" s="19">
        <v>102.47</v>
      </c>
      <c r="BU20" s="19">
        <v>52.984999999999999</v>
      </c>
      <c r="BV20" s="19">
        <v>925.3</v>
      </c>
      <c r="BW20" s="19">
        <v>589.37400000000002</v>
      </c>
      <c r="BX20" s="19">
        <v>13.757999999999999</v>
      </c>
      <c r="BY20" s="19">
        <v>200.489</v>
      </c>
      <c r="BZ20" s="19">
        <v>89.963999999999999</v>
      </c>
      <c r="CA20" s="19">
        <v>41.267000000000003</v>
      </c>
    </row>
    <row r="21" spans="1:79"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</row>
    <row r="22" spans="1:79"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</row>
  </sheetData>
  <mergeCells count="15">
    <mergeCell ref="A2:CA2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  <mergeCell ref="A3:A4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workbookViewId="0">
      <pane xSplit="1" ySplit="4" topLeftCell="AJ5" activePane="bottomRight" state="frozen"/>
      <selection pane="topRight"/>
      <selection pane="bottomLeft"/>
      <selection pane="bottomRight" activeCell="AN14" sqref="AN14"/>
    </sheetView>
  </sheetViews>
  <sheetFormatPr defaultColWidth="9.140625" defaultRowHeight="15.75"/>
  <cols>
    <col min="1" max="1" width="36.7109375" style="5" customWidth="1"/>
    <col min="2" max="3" width="17.28515625" style="5" customWidth="1"/>
    <col min="4" max="4" width="14.140625" style="5" customWidth="1"/>
    <col min="5" max="6" width="17.28515625" style="5" customWidth="1"/>
    <col min="7" max="7" width="16" style="5" customWidth="1"/>
    <col min="8" max="9" width="17.28515625" style="2" customWidth="1"/>
    <col min="10" max="10" width="14.140625" style="2" customWidth="1"/>
    <col min="11" max="12" width="17.28515625" style="2" customWidth="1"/>
    <col min="13" max="13" width="16" style="2" customWidth="1"/>
    <col min="14" max="15" width="17.28515625" style="2" customWidth="1"/>
    <col min="16" max="16" width="14.140625" style="2" customWidth="1"/>
    <col min="17" max="18" width="17.28515625" style="2" customWidth="1"/>
    <col min="19" max="19" width="16" style="2" customWidth="1"/>
    <col min="20" max="21" width="17.28515625" style="2" customWidth="1"/>
    <col min="22" max="22" width="14.140625" style="2" customWidth="1"/>
    <col min="23" max="24" width="17.28515625" style="2" customWidth="1"/>
    <col min="25" max="25" width="16" style="2" customWidth="1"/>
    <col min="26" max="26" width="17.28515625" style="5" customWidth="1"/>
    <col min="27" max="27" width="17.28515625" style="2" customWidth="1"/>
    <col min="28" max="28" width="14.140625" style="2" customWidth="1"/>
    <col min="29" max="30" width="17.28515625" style="2" customWidth="1"/>
    <col min="31" max="31" width="16" style="2" customWidth="1"/>
    <col min="32" max="32" width="14.140625" style="2" customWidth="1"/>
    <col min="33" max="33" width="13.85546875" style="2" customWidth="1"/>
    <col min="34" max="34" width="14.140625" style="2" customWidth="1"/>
    <col min="35" max="35" width="13.7109375" style="2" customWidth="1"/>
    <col min="36" max="36" width="14.85546875" style="2" customWidth="1"/>
    <col min="37" max="37" width="16.7109375" style="2" customWidth="1"/>
    <col min="38" max="38" width="15.140625" style="2" customWidth="1"/>
    <col min="39" max="39" width="14.42578125" style="2" customWidth="1"/>
    <col min="40" max="40" width="12.42578125" style="2" customWidth="1"/>
    <col min="41" max="41" width="16.5703125" style="2" customWidth="1"/>
    <col min="42" max="42" width="15.28515625" style="2" customWidth="1"/>
    <col min="43" max="43" width="15.5703125" style="2" customWidth="1"/>
    <col min="44" max="16384" width="9.140625" style="2"/>
  </cols>
  <sheetData>
    <row r="1" spans="1:43" ht="33" customHeight="1">
      <c r="A1" s="7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43" ht="30.75" customHeight="1">
      <c r="A2" s="99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43">
      <c r="A3" s="98"/>
      <c r="B3" s="97">
        <v>2017</v>
      </c>
      <c r="C3" s="97"/>
      <c r="D3" s="97"/>
      <c r="E3" s="97"/>
      <c r="F3" s="97"/>
      <c r="G3" s="97"/>
      <c r="H3" s="97">
        <v>2018</v>
      </c>
      <c r="I3" s="97"/>
      <c r="J3" s="97"/>
      <c r="K3" s="97"/>
      <c r="L3" s="97"/>
      <c r="M3" s="97"/>
      <c r="N3" s="97">
        <v>2019</v>
      </c>
      <c r="O3" s="97"/>
      <c r="P3" s="97"/>
      <c r="Q3" s="97"/>
      <c r="R3" s="97"/>
      <c r="S3" s="97"/>
      <c r="T3" s="97">
        <v>2020</v>
      </c>
      <c r="U3" s="97"/>
      <c r="V3" s="97"/>
      <c r="W3" s="97"/>
      <c r="X3" s="97"/>
      <c r="Y3" s="97"/>
      <c r="Z3" s="97">
        <v>2021</v>
      </c>
      <c r="AA3" s="97"/>
      <c r="AB3" s="97"/>
      <c r="AC3" s="97"/>
      <c r="AD3" s="97"/>
      <c r="AE3" s="97"/>
      <c r="AF3" s="97">
        <v>2022</v>
      </c>
      <c r="AG3" s="97"/>
      <c r="AH3" s="97"/>
      <c r="AI3" s="97"/>
      <c r="AJ3" s="97"/>
      <c r="AK3" s="97"/>
      <c r="AL3" s="97">
        <v>2023</v>
      </c>
      <c r="AM3" s="97"/>
      <c r="AN3" s="97"/>
      <c r="AO3" s="97"/>
      <c r="AP3" s="97"/>
      <c r="AQ3" s="97"/>
    </row>
    <row r="4" spans="1:43" ht="47.25">
      <c r="A4" s="98"/>
      <c r="B4" s="11" t="s">
        <v>30</v>
      </c>
      <c r="C4" s="11" t="s">
        <v>57</v>
      </c>
      <c r="D4" s="11" t="s">
        <v>58</v>
      </c>
      <c r="E4" s="11" t="s">
        <v>32</v>
      </c>
      <c r="F4" s="11" t="s">
        <v>33</v>
      </c>
      <c r="G4" s="11" t="s">
        <v>34</v>
      </c>
      <c r="H4" s="11" t="s">
        <v>30</v>
      </c>
      <c r="I4" s="11" t="s">
        <v>57</v>
      </c>
      <c r="J4" s="11" t="s">
        <v>58</v>
      </c>
      <c r="K4" s="11" t="s">
        <v>32</v>
      </c>
      <c r="L4" s="11" t="s">
        <v>33</v>
      </c>
      <c r="M4" s="11" t="s">
        <v>34</v>
      </c>
      <c r="N4" s="11" t="s">
        <v>30</v>
      </c>
      <c r="O4" s="11" t="s">
        <v>57</v>
      </c>
      <c r="P4" s="11" t="s">
        <v>58</v>
      </c>
      <c r="Q4" s="11" t="s">
        <v>32</v>
      </c>
      <c r="R4" s="11" t="s">
        <v>33</v>
      </c>
      <c r="S4" s="11" t="s">
        <v>34</v>
      </c>
      <c r="T4" s="11" t="s">
        <v>30</v>
      </c>
      <c r="U4" s="11" t="s">
        <v>57</v>
      </c>
      <c r="V4" s="11" t="s">
        <v>58</v>
      </c>
      <c r="W4" s="11" t="s">
        <v>32</v>
      </c>
      <c r="X4" s="11" t="s">
        <v>33</v>
      </c>
      <c r="Y4" s="11" t="s">
        <v>34</v>
      </c>
      <c r="Z4" s="26" t="s">
        <v>30</v>
      </c>
      <c r="AA4" s="11" t="s">
        <v>57</v>
      </c>
      <c r="AB4" s="11" t="s">
        <v>58</v>
      </c>
      <c r="AC4" s="11" t="s">
        <v>32</v>
      </c>
      <c r="AD4" s="11" t="s">
        <v>33</v>
      </c>
      <c r="AE4" s="11" t="s">
        <v>34</v>
      </c>
      <c r="AF4" s="11" t="s">
        <v>30</v>
      </c>
      <c r="AG4" s="11" t="s">
        <v>57</v>
      </c>
      <c r="AH4" s="11" t="s">
        <v>58</v>
      </c>
      <c r="AI4" s="11" t="s">
        <v>32</v>
      </c>
      <c r="AJ4" s="11" t="s">
        <v>33</v>
      </c>
      <c r="AK4" s="11" t="s">
        <v>34</v>
      </c>
      <c r="AL4" s="11" t="s">
        <v>30</v>
      </c>
      <c r="AM4" s="11" t="s">
        <v>57</v>
      </c>
      <c r="AN4" s="11" t="s">
        <v>58</v>
      </c>
      <c r="AO4" s="11" t="s">
        <v>32</v>
      </c>
      <c r="AP4" s="11" t="s">
        <v>33</v>
      </c>
      <c r="AQ4" s="11" t="s">
        <v>34</v>
      </c>
    </row>
    <row r="5" spans="1:43" s="1" customFormat="1" ht="31.5">
      <c r="A5" s="12" t="s">
        <v>36</v>
      </c>
      <c r="B5" s="80">
        <v>250620694</v>
      </c>
      <c r="C5" s="80">
        <v>103430237</v>
      </c>
      <c r="D5" s="80">
        <v>892320</v>
      </c>
      <c r="E5" s="80">
        <v>49426839</v>
      </c>
      <c r="F5" s="80">
        <v>86458135</v>
      </c>
      <c r="G5" s="80">
        <v>6623015</v>
      </c>
      <c r="H5" s="80">
        <v>256937383</v>
      </c>
      <c r="I5" s="80">
        <v>106338709</v>
      </c>
      <c r="J5" s="80">
        <v>839738</v>
      </c>
      <c r="K5" s="80">
        <v>52579860</v>
      </c>
      <c r="L5" s="80">
        <v>88380582</v>
      </c>
      <c r="M5" s="80">
        <v>6645479</v>
      </c>
      <c r="N5" s="80">
        <v>277626034</v>
      </c>
      <c r="O5" s="80">
        <v>113585030</v>
      </c>
      <c r="P5" s="80">
        <v>1414740</v>
      </c>
      <c r="Q5" s="80">
        <v>57570180</v>
      </c>
      <c r="R5" s="80">
        <v>99019240</v>
      </c>
      <c r="S5" s="80">
        <v>7334323</v>
      </c>
      <c r="T5" s="81">
        <v>291489860</v>
      </c>
      <c r="U5" s="81">
        <v>123458467</v>
      </c>
      <c r="V5" s="81">
        <v>1648818</v>
      </c>
      <c r="W5" s="81">
        <v>59139776</v>
      </c>
      <c r="X5" s="80">
        <v>930001000</v>
      </c>
      <c r="Y5" s="81">
        <v>8186351</v>
      </c>
      <c r="Z5" s="82">
        <v>337731471</v>
      </c>
      <c r="AA5" s="82">
        <v>132074140</v>
      </c>
      <c r="AB5" s="82">
        <v>1436367</v>
      </c>
      <c r="AC5" s="82">
        <v>68482800</v>
      </c>
      <c r="AD5" s="82">
        <v>119878682</v>
      </c>
      <c r="AE5" s="82">
        <v>9081280</v>
      </c>
      <c r="AF5" s="82">
        <v>432200892</v>
      </c>
      <c r="AG5" s="82">
        <v>159596047</v>
      </c>
      <c r="AH5" s="82">
        <v>2900147</v>
      </c>
      <c r="AI5" s="82">
        <v>88531764</v>
      </c>
      <c r="AJ5" s="82">
        <v>158561479</v>
      </c>
      <c r="AK5" s="82">
        <v>15244998</v>
      </c>
      <c r="AL5" s="82">
        <v>454598975</v>
      </c>
      <c r="AM5" s="82">
        <v>167184853</v>
      </c>
      <c r="AN5" s="82">
        <v>2861475</v>
      </c>
      <c r="AO5" s="82">
        <v>95198013</v>
      </c>
      <c r="AP5" s="82">
        <v>165014979</v>
      </c>
      <c r="AQ5" s="82">
        <v>16714423</v>
      </c>
    </row>
    <row r="6" spans="1:43" customFormat="1" ht="63">
      <c r="A6" s="42" t="s">
        <v>62</v>
      </c>
      <c r="B6" s="83">
        <v>73886375</v>
      </c>
      <c r="C6" s="83">
        <v>38087019</v>
      </c>
      <c r="D6" s="83">
        <v>608353</v>
      </c>
      <c r="E6" s="83">
        <v>9104528</v>
      </c>
      <c r="F6" s="83">
        <v>22501684</v>
      </c>
      <c r="G6" s="83">
        <v>2351540</v>
      </c>
      <c r="H6" s="83">
        <v>75011874</v>
      </c>
      <c r="I6" s="83">
        <v>38196612</v>
      </c>
      <c r="J6" s="83">
        <v>556620</v>
      </c>
      <c r="K6" s="83">
        <v>9166659</v>
      </c>
      <c r="L6" s="83">
        <v>23091463</v>
      </c>
      <c r="M6" s="83">
        <v>2355926</v>
      </c>
      <c r="N6" s="83">
        <v>89122370</v>
      </c>
      <c r="O6" s="83">
        <v>45943622</v>
      </c>
      <c r="P6" s="83">
        <v>925055</v>
      </c>
      <c r="Q6" s="83">
        <v>12813655</v>
      </c>
      <c r="R6" s="83">
        <v>24627958</v>
      </c>
      <c r="S6" s="83">
        <v>2638922</v>
      </c>
      <c r="T6" s="84">
        <v>98143962</v>
      </c>
      <c r="U6" s="84">
        <v>52878525</v>
      </c>
      <c r="V6" s="84">
        <v>648197</v>
      </c>
      <c r="W6" s="84">
        <v>13234500</v>
      </c>
      <c r="X6" s="83">
        <v>25394447</v>
      </c>
      <c r="Y6" s="84">
        <v>3109838</v>
      </c>
      <c r="Z6" s="85">
        <v>132963783</v>
      </c>
      <c r="AA6" s="85">
        <v>61877664</v>
      </c>
      <c r="AB6" s="85">
        <v>583629</v>
      </c>
      <c r="AC6" s="85">
        <v>18789758</v>
      </c>
      <c r="AD6" s="85">
        <v>44749358</v>
      </c>
      <c r="AE6" s="85">
        <v>3153431</v>
      </c>
      <c r="AF6" s="86">
        <v>168683720</v>
      </c>
      <c r="AG6" s="86">
        <v>80220608</v>
      </c>
      <c r="AH6" s="86">
        <v>610689</v>
      </c>
      <c r="AI6" s="86">
        <v>20804419</v>
      </c>
      <c r="AJ6" s="86">
        <v>57816332</v>
      </c>
      <c r="AK6" s="86">
        <v>3377480</v>
      </c>
      <c r="AL6" s="86">
        <v>163165180</v>
      </c>
      <c r="AM6" s="86">
        <v>77962566</v>
      </c>
      <c r="AN6" s="86">
        <v>649576</v>
      </c>
      <c r="AO6" s="86">
        <v>21028043</v>
      </c>
      <c r="AP6" s="86">
        <v>53825881</v>
      </c>
      <c r="AQ6" s="86">
        <v>3536899</v>
      </c>
    </row>
    <row r="7" spans="1:43" customFormat="1" ht="63">
      <c r="A7" s="42" t="s">
        <v>63</v>
      </c>
      <c r="B7" s="83">
        <v>73855867</v>
      </c>
      <c r="C7" s="83">
        <v>38073229</v>
      </c>
      <c r="D7" s="83">
        <v>608353</v>
      </c>
      <c r="E7" s="83">
        <v>9098858</v>
      </c>
      <c r="F7" s="83">
        <v>22497231</v>
      </c>
      <c r="G7" s="83">
        <v>2345407</v>
      </c>
      <c r="H7" s="83">
        <v>74983510</v>
      </c>
      <c r="I7" s="83">
        <v>38184293</v>
      </c>
      <c r="J7" s="83">
        <v>556620</v>
      </c>
      <c r="K7" s="83">
        <v>9161444</v>
      </c>
      <c r="L7" s="83">
        <v>23085678</v>
      </c>
      <c r="M7" s="83">
        <v>2350881</v>
      </c>
      <c r="N7" s="83">
        <v>89077926</v>
      </c>
      <c r="O7" s="83">
        <v>45934418</v>
      </c>
      <c r="P7" s="83">
        <v>925055</v>
      </c>
      <c r="Q7" s="83">
        <v>12789041</v>
      </c>
      <c r="R7" s="83">
        <v>24623622</v>
      </c>
      <c r="S7" s="83">
        <v>2632632</v>
      </c>
      <c r="T7" s="84">
        <v>98105920</v>
      </c>
      <c r="U7" s="84">
        <v>52870999</v>
      </c>
      <c r="V7" s="84">
        <v>648197</v>
      </c>
      <c r="W7" s="84" t="s">
        <v>59</v>
      </c>
      <c r="X7" s="83">
        <v>25390704</v>
      </c>
      <c r="Y7" s="84">
        <v>3104258</v>
      </c>
      <c r="Z7" s="85">
        <v>132910583</v>
      </c>
      <c r="AA7" s="85">
        <v>61870094</v>
      </c>
      <c r="AB7" s="85">
        <v>583629</v>
      </c>
      <c r="AC7" s="87" t="s">
        <v>59</v>
      </c>
      <c r="AD7" s="85">
        <v>44744145</v>
      </c>
      <c r="AE7" s="85">
        <v>3135935</v>
      </c>
      <c r="AF7" s="86">
        <v>168604739</v>
      </c>
      <c r="AG7" s="86">
        <v>80209607</v>
      </c>
      <c r="AH7" s="86">
        <v>610689</v>
      </c>
      <c r="AI7" s="86">
        <v>20780975</v>
      </c>
      <c r="AJ7" s="86">
        <v>57810121</v>
      </c>
      <c r="AK7" s="86">
        <v>3339155</v>
      </c>
      <c r="AL7" s="86">
        <v>163077905</v>
      </c>
      <c r="AM7" s="86">
        <v>77947059</v>
      </c>
      <c r="AN7" s="86">
        <v>649576</v>
      </c>
      <c r="AO7" s="86">
        <v>21003864</v>
      </c>
      <c r="AP7" s="86">
        <v>53822934</v>
      </c>
      <c r="AQ7" s="86">
        <v>3492257</v>
      </c>
    </row>
    <row r="8" spans="1:43" customFormat="1">
      <c r="A8" s="42" t="s">
        <v>64</v>
      </c>
      <c r="B8" s="88" t="s">
        <v>59</v>
      </c>
      <c r="C8" s="88" t="s">
        <v>59</v>
      </c>
      <c r="D8" s="83"/>
      <c r="E8" s="83"/>
      <c r="F8" s="88" t="s">
        <v>59</v>
      </c>
      <c r="G8" s="88" t="s">
        <v>59</v>
      </c>
      <c r="H8" s="83" t="s">
        <v>59</v>
      </c>
      <c r="I8" s="83" t="s">
        <v>59</v>
      </c>
      <c r="J8" s="83"/>
      <c r="K8" s="83"/>
      <c r="L8" s="83" t="s">
        <v>59</v>
      </c>
      <c r="M8" s="83" t="s">
        <v>59</v>
      </c>
      <c r="N8" s="83" t="s">
        <v>59</v>
      </c>
      <c r="O8" s="83" t="s">
        <v>59</v>
      </c>
      <c r="P8" s="83"/>
      <c r="Q8" s="83"/>
      <c r="R8" s="83" t="s">
        <v>59</v>
      </c>
      <c r="S8" s="83" t="s">
        <v>59</v>
      </c>
      <c r="T8" s="87" t="s">
        <v>59</v>
      </c>
      <c r="U8" s="87" t="s">
        <v>59</v>
      </c>
      <c r="V8" s="83"/>
      <c r="W8" s="83"/>
      <c r="X8" s="87" t="s">
        <v>59</v>
      </c>
      <c r="Y8" s="87" t="s">
        <v>59</v>
      </c>
      <c r="Z8" s="87" t="s">
        <v>59</v>
      </c>
      <c r="AA8" s="87" t="s">
        <v>59</v>
      </c>
      <c r="AB8" s="87"/>
      <c r="AC8" s="87"/>
      <c r="AD8" s="87" t="s">
        <v>59</v>
      </c>
      <c r="AE8" s="87" t="s">
        <v>59</v>
      </c>
      <c r="AF8" s="86" t="s">
        <v>65</v>
      </c>
      <c r="AG8" s="86" t="s">
        <v>65</v>
      </c>
      <c r="AH8" s="85"/>
      <c r="AI8" s="86" t="s">
        <v>65</v>
      </c>
      <c r="AJ8" s="86" t="s">
        <v>65</v>
      </c>
      <c r="AK8" s="86" t="s">
        <v>65</v>
      </c>
      <c r="AL8" s="86" t="s">
        <v>65</v>
      </c>
      <c r="AM8" s="86" t="s">
        <v>59</v>
      </c>
      <c r="AN8" s="86"/>
      <c r="AO8" s="86" t="s">
        <v>65</v>
      </c>
      <c r="AP8" s="86" t="s">
        <v>65</v>
      </c>
      <c r="AQ8" s="86" t="s">
        <v>65</v>
      </c>
    </row>
    <row r="9" spans="1:43" customFormat="1">
      <c r="A9" s="42" t="s">
        <v>66</v>
      </c>
      <c r="B9" s="88" t="s">
        <v>59</v>
      </c>
      <c r="C9" s="88" t="s">
        <v>59</v>
      </c>
      <c r="D9" s="83"/>
      <c r="E9" s="88" t="s">
        <v>59</v>
      </c>
      <c r="F9" s="83"/>
      <c r="G9" s="83"/>
      <c r="H9" s="83" t="s">
        <v>59</v>
      </c>
      <c r="I9" s="83" t="s">
        <v>59</v>
      </c>
      <c r="J9" s="83"/>
      <c r="K9" s="83" t="s">
        <v>59</v>
      </c>
      <c r="L9" s="83" t="s">
        <v>59</v>
      </c>
      <c r="M9" s="83" t="s">
        <v>59</v>
      </c>
      <c r="N9" s="83" t="s">
        <v>59</v>
      </c>
      <c r="O9" s="83" t="s">
        <v>59</v>
      </c>
      <c r="P9" s="83"/>
      <c r="Q9" s="83" t="s">
        <v>59</v>
      </c>
      <c r="R9" s="83"/>
      <c r="S9" s="83" t="s">
        <v>59</v>
      </c>
      <c r="T9" s="87" t="s">
        <v>59</v>
      </c>
      <c r="U9" s="87"/>
      <c r="V9" s="83"/>
      <c r="W9" s="87" t="s">
        <v>59</v>
      </c>
      <c r="X9" s="87" t="s">
        <v>59</v>
      </c>
      <c r="Y9" s="87" t="s">
        <v>59</v>
      </c>
      <c r="Z9" s="87" t="s">
        <v>59</v>
      </c>
      <c r="AA9" s="87" t="s">
        <v>59</v>
      </c>
      <c r="AB9" s="87"/>
      <c r="AC9" s="87"/>
      <c r="AD9" s="87" t="s">
        <v>59</v>
      </c>
      <c r="AE9" s="87" t="s">
        <v>59</v>
      </c>
      <c r="AF9" s="86" t="s">
        <v>65</v>
      </c>
      <c r="AG9" s="86" t="s">
        <v>65</v>
      </c>
      <c r="AH9" s="85"/>
      <c r="AI9" s="86" t="s">
        <v>65</v>
      </c>
      <c r="AJ9" s="86" t="s">
        <v>65</v>
      </c>
      <c r="AK9" s="86" t="s">
        <v>65</v>
      </c>
      <c r="AL9" s="86" t="s">
        <v>65</v>
      </c>
      <c r="AM9" s="86"/>
      <c r="AN9" s="86"/>
      <c r="AO9" s="86" t="s">
        <v>65</v>
      </c>
      <c r="AP9" s="86" t="s">
        <v>65</v>
      </c>
      <c r="AQ9" s="86" t="s">
        <v>65</v>
      </c>
    </row>
    <row r="10" spans="1:43" customFormat="1" ht="31.5">
      <c r="A10" s="42" t="s">
        <v>67</v>
      </c>
      <c r="B10" s="88" t="s">
        <v>59</v>
      </c>
      <c r="C10" s="88" t="s">
        <v>59</v>
      </c>
      <c r="D10" s="88" t="s">
        <v>59</v>
      </c>
      <c r="E10" s="88" t="s">
        <v>59</v>
      </c>
      <c r="F10" s="88" t="s">
        <v>59</v>
      </c>
      <c r="G10" s="88" t="s">
        <v>59</v>
      </c>
      <c r="H10" s="83" t="s">
        <v>59</v>
      </c>
      <c r="I10" s="83" t="s">
        <v>59</v>
      </c>
      <c r="J10" s="83" t="s">
        <v>59</v>
      </c>
      <c r="K10" s="83" t="s">
        <v>59</v>
      </c>
      <c r="L10" s="83" t="s">
        <v>59</v>
      </c>
      <c r="M10" s="83" t="s">
        <v>59</v>
      </c>
      <c r="N10" s="83" t="s">
        <v>59</v>
      </c>
      <c r="O10" s="83" t="s">
        <v>59</v>
      </c>
      <c r="P10" s="83" t="s">
        <v>59</v>
      </c>
      <c r="Q10" s="83" t="s">
        <v>59</v>
      </c>
      <c r="R10" s="83" t="s">
        <v>59</v>
      </c>
      <c r="S10" s="83" t="s">
        <v>59</v>
      </c>
      <c r="T10" s="83" t="s">
        <v>59</v>
      </c>
      <c r="U10" s="83" t="s">
        <v>59</v>
      </c>
      <c r="V10" s="83" t="s">
        <v>59</v>
      </c>
      <c r="W10" s="83" t="s">
        <v>59</v>
      </c>
      <c r="X10" s="83" t="s">
        <v>59</v>
      </c>
      <c r="Y10" s="83" t="s">
        <v>59</v>
      </c>
      <c r="Z10" s="87" t="s">
        <v>59</v>
      </c>
      <c r="AA10" s="87" t="s">
        <v>59</v>
      </c>
      <c r="AB10" s="87" t="s">
        <v>59</v>
      </c>
      <c r="AC10" s="87" t="s">
        <v>59</v>
      </c>
      <c r="AD10" s="87" t="s">
        <v>59</v>
      </c>
      <c r="AE10" s="87" t="s">
        <v>59</v>
      </c>
      <c r="AF10" s="86" t="s">
        <v>65</v>
      </c>
      <c r="AG10" s="86" t="s">
        <v>65</v>
      </c>
      <c r="AH10" s="86" t="s">
        <v>65</v>
      </c>
      <c r="AI10" s="86" t="s">
        <v>65</v>
      </c>
      <c r="AJ10" s="86" t="s">
        <v>65</v>
      </c>
      <c r="AK10" s="86" t="s">
        <v>65</v>
      </c>
      <c r="AL10" s="86" t="s">
        <v>65</v>
      </c>
      <c r="AM10" s="86" t="s">
        <v>65</v>
      </c>
      <c r="AN10" s="86" t="s">
        <v>65</v>
      </c>
      <c r="AO10" s="86" t="s">
        <v>65</v>
      </c>
      <c r="AP10" s="86" t="s">
        <v>65</v>
      </c>
      <c r="AQ10" s="86" t="s">
        <v>65</v>
      </c>
    </row>
    <row r="11" spans="1:43" customFormat="1">
      <c r="A11" s="42" t="s">
        <v>68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7"/>
      <c r="AA11" s="87"/>
      <c r="AB11" s="87"/>
      <c r="AC11" s="87"/>
      <c r="AD11" s="87"/>
      <c r="AE11" s="87"/>
      <c r="AF11" s="89"/>
      <c r="AG11" s="89"/>
      <c r="AH11" s="89"/>
      <c r="AI11" s="89"/>
      <c r="AJ11" s="89"/>
      <c r="AK11" s="89"/>
      <c r="AL11" s="86"/>
      <c r="AM11" s="86"/>
      <c r="AN11" s="86"/>
      <c r="AO11" s="86"/>
      <c r="AP11" s="86"/>
      <c r="AQ11" s="86"/>
    </row>
    <row r="12" spans="1:43" customFormat="1" ht="31.5">
      <c r="A12" s="42" t="s">
        <v>69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7"/>
      <c r="AA12" s="87"/>
      <c r="AB12" s="87"/>
      <c r="AC12" s="87"/>
      <c r="AD12" s="87"/>
      <c r="AE12" s="87"/>
      <c r="AF12" s="85"/>
      <c r="AG12" s="85"/>
      <c r="AH12" s="90"/>
      <c r="AI12" s="85"/>
      <c r="AJ12" s="85"/>
      <c r="AK12" s="85"/>
      <c r="AL12" s="86"/>
      <c r="AM12" s="86"/>
      <c r="AN12" s="86"/>
      <c r="AO12" s="86"/>
      <c r="AP12" s="86"/>
      <c r="AQ12" s="86"/>
    </row>
    <row r="13" spans="1:43" customFormat="1">
      <c r="A13" s="42" t="s">
        <v>70</v>
      </c>
      <c r="B13" s="88" t="s">
        <v>59</v>
      </c>
      <c r="C13" s="88" t="s">
        <v>59</v>
      </c>
      <c r="D13" s="88" t="s">
        <v>59</v>
      </c>
      <c r="E13" s="88" t="s">
        <v>59</v>
      </c>
      <c r="F13" s="88" t="s">
        <v>59</v>
      </c>
      <c r="G13" s="88" t="s">
        <v>59</v>
      </c>
      <c r="H13" s="83" t="s">
        <v>59</v>
      </c>
      <c r="I13" s="83" t="s">
        <v>59</v>
      </c>
      <c r="J13" s="83" t="s">
        <v>59</v>
      </c>
      <c r="K13" s="83" t="s">
        <v>59</v>
      </c>
      <c r="L13" s="83" t="s">
        <v>59</v>
      </c>
      <c r="M13" s="83" t="s">
        <v>59</v>
      </c>
      <c r="N13" s="83" t="s">
        <v>59</v>
      </c>
      <c r="O13" s="83" t="s">
        <v>59</v>
      </c>
      <c r="P13" s="83" t="s">
        <v>59</v>
      </c>
      <c r="Q13" s="83" t="s">
        <v>59</v>
      </c>
      <c r="R13" s="83" t="s">
        <v>59</v>
      </c>
      <c r="S13" s="83" t="s">
        <v>59</v>
      </c>
      <c r="T13" s="83" t="s">
        <v>59</v>
      </c>
      <c r="U13" s="83" t="s">
        <v>59</v>
      </c>
      <c r="V13" s="83" t="s">
        <v>59</v>
      </c>
      <c r="W13" s="83" t="s">
        <v>59</v>
      </c>
      <c r="X13" s="83" t="s">
        <v>59</v>
      </c>
      <c r="Y13" s="83" t="s">
        <v>59</v>
      </c>
      <c r="Z13" s="87" t="s">
        <v>59</v>
      </c>
      <c r="AA13" s="87" t="s">
        <v>59</v>
      </c>
      <c r="AB13" s="87" t="s">
        <v>59</v>
      </c>
      <c r="AC13" s="87" t="s">
        <v>59</v>
      </c>
      <c r="AD13" s="87" t="s">
        <v>59</v>
      </c>
      <c r="AE13" s="87" t="s">
        <v>59</v>
      </c>
      <c r="AF13" s="86" t="s">
        <v>65</v>
      </c>
      <c r="AG13" s="86" t="s">
        <v>65</v>
      </c>
      <c r="AH13" s="86" t="s">
        <v>65</v>
      </c>
      <c r="AI13" s="86" t="s">
        <v>65</v>
      </c>
      <c r="AJ13" s="86" t="s">
        <v>65</v>
      </c>
      <c r="AK13" s="86" t="s">
        <v>65</v>
      </c>
      <c r="AL13" s="86" t="s">
        <v>65</v>
      </c>
      <c r="AM13" s="86" t="s">
        <v>65</v>
      </c>
      <c r="AN13" s="86" t="s">
        <v>65</v>
      </c>
      <c r="AO13" s="86" t="s">
        <v>65</v>
      </c>
      <c r="AP13" s="86" t="s">
        <v>65</v>
      </c>
      <c r="AQ13" s="86" t="s">
        <v>65</v>
      </c>
    </row>
    <row r="14" spans="1:43" customFormat="1" ht="31.5">
      <c r="A14" s="42" t="s">
        <v>71</v>
      </c>
      <c r="B14" s="88"/>
      <c r="C14" s="88"/>
      <c r="D14" s="88"/>
      <c r="E14" s="88"/>
      <c r="F14" s="88"/>
      <c r="G14" s="88"/>
      <c r="H14" s="83" t="s">
        <v>59</v>
      </c>
      <c r="I14" s="83" t="s">
        <v>59</v>
      </c>
      <c r="J14" s="83" t="s">
        <v>59</v>
      </c>
      <c r="K14" s="83" t="s">
        <v>59</v>
      </c>
      <c r="L14" s="83" t="s">
        <v>59</v>
      </c>
      <c r="M14" s="83" t="s">
        <v>59</v>
      </c>
      <c r="N14" s="83" t="s">
        <v>59</v>
      </c>
      <c r="O14" s="83" t="s">
        <v>59</v>
      </c>
      <c r="P14" s="83" t="s">
        <v>59</v>
      </c>
      <c r="Q14" s="83" t="s">
        <v>59</v>
      </c>
      <c r="R14" s="83" t="s">
        <v>59</v>
      </c>
      <c r="S14" s="83" t="s">
        <v>59</v>
      </c>
      <c r="T14" s="83" t="s">
        <v>59</v>
      </c>
      <c r="U14" s="83" t="s">
        <v>59</v>
      </c>
      <c r="V14" s="83" t="s">
        <v>59</v>
      </c>
      <c r="W14" s="83" t="s">
        <v>59</v>
      </c>
      <c r="X14" s="83" t="s">
        <v>59</v>
      </c>
      <c r="Y14" s="83" t="s">
        <v>59</v>
      </c>
      <c r="Z14" s="87" t="s">
        <v>59</v>
      </c>
      <c r="AA14" s="87" t="s">
        <v>59</v>
      </c>
      <c r="AB14" s="87" t="s">
        <v>59</v>
      </c>
      <c r="AC14" s="87" t="s">
        <v>59</v>
      </c>
      <c r="AD14" s="87" t="s">
        <v>59</v>
      </c>
      <c r="AE14" s="87" t="s">
        <v>59</v>
      </c>
      <c r="AF14" s="86" t="s">
        <v>65</v>
      </c>
      <c r="AG14" s="86" t="s">
        <v>65</v>
      </c>
      <c r="AH14" s="86" t="s">
        <v>65</v>
      </c>
      <c r="AI14" s="86" t="s">
        <v>65</v>
      </c>
      <c r="AJ14" s="86" t="s">
        <v>65</v>
      </c>
      <c r="AK14" s="86" t="s">
        <v>65</v>
      </c>
      <c r="AL14" s="86" t="s">
        <v>65</v>
      </c>
      <c r="AM14" s="86" t="s">
        <v>65</v>
      </c>
      <c r="AN14" s="86" t="s">
        <v>65</v>
      </c>
      <c r="AO14" s="86" t="s">
        <v>65</v>
      </c>
      <c r="AP14" s="86" t="s">
        <v>65</v>
      </c>
      <c r="AQ14" s="86" t="s">
        <v>65</v>
      </c>
    </row>
    <row r="15" spans="1:43" customFormat="1" ht="31.5">
      <c r="A15" s="42" t="s">
        <v>72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7"/>
      <c r="AA15" s="87"/>
      <c r="AB15" s="87"/>
      <c r="AC15" s="87"/>
      <c r="AD15" s="87"/>
      <c r="AE15" s="87"/>
      <c r="AF15" s="85"/>
      <c r="AG15" s="85"/>
      <c r="AH15" s="90"/>
      <c r="AI15" s="85"/>
      <c r="AJ15" s="85"/>
      <c r="AK15" s="85"/>
      <c r="AL15" s="86"/>
      <c r="AM15" s="86"/>
      <c r="AN15" s="86"/>
      <c r="AO15" s="86"/>
      <c r="AP15" s="86"/>
      <c r="AQ15" s="86"/>
    </row>
    <row r="16" spans="1:43" customFormat="1" ht="31.5">
      <c r="A16" s="42" t="s">
        <v>73</v>
      </c>
      <c r="B16" s="83">
        <v>29733417</v>
      </c>
      <c r="C16" s="83">
        <v>11422812</v>
      </c>
      <c r="D16" s="83">
        <v>33590</v>
      </c>
      <c r="E16" s="83">
        <v>2243595</v>
      </c>
      <c r="F16" s="83">
        <v>15160913</v>
      </c>
      <c r="G16" s="83">
        <v>551908</v>
      </c>
      <c r="H16" s="83">
        <v>31858844</v>
      </c>
      <c r="I16" s="83">
        <v>11346098</v>
      </c>
      <c r="J16" s="83">
        <v>31372</v>
      </c>
      <c r="K16" s="83">
        <v>2408587</v>
      </c>
      <c r="L16" s="83">
        <v>17179199</v>
      </c>
      <c r="M16" s="83">
        <v>705652</v>
      </c>
      <c r="N16" s="83">
        <v>38499830</v>
      </c>
      <c r="O16" s="83">
        <v>12316798</v>
      </c>
      <c r="P16" s="83">
        <v>16257</v>
      </c>
      <c r="Q16" s="83">
        <v>2396225</v>
      </c>
      <c r="R16" s="83">
        <v>19279991</v>
      </c>
      <c r="S16" s="83">
        <v>713130</v>
      </c>
      <c r="T16" s="84">
        <v>40557438</v>
      </c>
      <c r="U16" s="84">
        <v>13124428</v>
      </c>
      <c r="V16" s="84">
        <v>90060</v>
      </c>
      <c r="W16" s="84">
        <v>3441564</v>
      </c>
      <c r="X16" s="83">
        <v>19121575</v>
      </c>
      <c r="Y16" s="84">
        <v>1154115</v>
      </c>
      <c r="Z16" s="85">
        <v>43541474</v>
      </c>
      <c r="AA16" s="85">
        <v>11204282</v>
      </c>
      <c r="AB16" s="85">
        <v>89379</v>
      </c>
      <c r="AC16" s="85">
        <v>4107513</v>
      </c>
      <c r="AD16" s="85">
        <v>23445630</v>
      </c>
      <c r="AE16" s="85">
        <v>1424926</v>
      </c>
      <c r="AF16" s="86">
        <v>62153165</v>
      </c>
      <c r="AG16" s="86">
        <v>16088639</v>
      </c>
      <c r="AH16" s="86">
        <v>209509</v>
      </c>
      <c r="AI16" s="86">
        <v>7505354</v>
      </c>
      <c r="AJ16" s="86">
        <v>33569527</v>
      </c>
      <c r="AK16" s="86">
        <v>1717645</v>
      </c>
      <c r="AL16" s="86">
        <v>92061395</v>
      </c>
      <c r="AM16" s="86">
        <v>26536316</v>
      </c>
      <c r="AN16" s="86">
        <v>214775</v>
      </c>
      <c r="AO16" s="86">
        <v>14596301</v>
      </c>
      <c r="AP16" s="86">
        <v>45225592</v>
      </c>
      <c r="AQ16" s="86">
        <v>2417636</v>
      </c>
    </row>
    <row r="17" spans="1:43" customFormat="1">
      <c r="A17" s="42" t="s">
        <v>74</v>
      </c>
      <c r="B17" s="83">
        <v>16766498</v>
      </c>
      <c r="C17" s="83">
        <v>7155395</v>
      </c>
      <c r="D17" s="83">
        <v>5190</v>
      </c>
      <c r="E17" s="83">
        <v>1831596</v>
      </c>
      <c r="F17" s="83">
        <v>7334210</v>
      </c>
      <c r="G17" s="83">
        <v>369078</v>
      </c>
      <c r="H17" s="83">
        <v>18650624</v>
      </c>
      <c r="I17" s="83">
        <v>6844533</v>
      </c>
      <c r="J17" s="83">
        <v>7073</v>
      </c>
      <c r="K17" s="83">
        <v>1928723</v>
      </c>
      <c r="L17" s="83">
        <v>9391997</v>
      </c>
      <c r="M17" s="83">
        <v>480594</v>
      </c>
      <c r="N17" s="83">
        <v>20512786</v>
      </c>
      <c r="O17" s="83">
        <v>7429933</v>
      </c>
      <c r="P17" s="83">
        <v>6719</v>
      </c>
      <c r="Q17" s="83">
        <v>1908441</v>
      </c>
      <c r="R17" s="83">
        <v>10708757</v>
      </c>
      <c r="S17" s="83">
        <v>458629</v>
      </c>
      <c r="T17" s="84">
        <v>23056663</v>
      </c>
      <c r="U17" s="84">
        <v>8067007</v>
      </c>
      <c r="V17" s="84">
        <v>6389</v>
      </c>
      <c r="W17" s="84">
        <v>2977594</v>
      </c>
      <c r="X17" s="83">
        <v>11093736</v>
      </c>
      <c r="Y17" s="84">
        <v>913235</v>
      </c>
      <c r="Z17" s="85">
        <v>25082106</v>
      </c>
      <c r="AA17" s="85">
        <v>6157647</v>
      </c>
      <c r="AB17" s="87" t="s">
        <v>59</v>
      </c>
      <c r="AC17" s="85">
        <v>3391867</v>
      </c>
      <c r="AD17" s="85">
        <v>14499651</v>
      </c>
      <c r="AE17" s="85">
        <v>1020469</v>
      </c>
      <c r="AF17" s="86">
        <v>39605378</v>
      </c>
      <c r="AG17" s="86">
        <v>10438361</v>
      </c>
      <c r="AH17" s="86">
        <v>6918</v>
      </c>
      <c r="AI17" s="86">
        <v>6583537</v>
      </c>
      <c r="AJ17" s="86">
        <v>21425040</v>
      </c>
      <c r="AK17" s="86">
        <v>1155512</v>
      </c>
      <c r="AL17" s="86">
        <v>61368708</v>
      </c>
      <c r="AM17" s="86">
        <v>18752477</v>
      </c>
      <c r="AN17" s="86">
        <v>13639</v>
      </c>
      <c r="AO17" s="86">
        <v>12515657</v>
      </c>
      <c r="AP17" s="86">
        <v>28499080</v>
      </c>
      <c r="AQ17" s="86">
        <v>1512851</v>
      </c>
    </row>
    <row r="18" spans="1:43" customFormat="1">
      <c r="A18" s="42" t="s">
        <v>75</v>
      </c>
      <c r="B18" s="83">
        <v>108435</v>
      </c>
      <c r="C18" s="83">
        <v>13366</v>
      </c>
      <c r="D18" s="83">
        <v>340</v>
      </c>
      <c r="E18" s="83">
        <v>4422</v>
      </c>
      <c r="F18" s="83">
        <v>88375</v>
      </c>
      <c r="G18" s="83">
        <v>2272</v>
      </c>
      <c r="H18" s="83" t="s">
        <v>59</v>
      </c>
      <c r="I18" s="83" t="s">
        <v>59</v>
      </c>
      <c r="J18" s="83" t="s">
        <v>59</v>
      </c>
      <c r="K18" s="83" t="s">
        <v>59</v>
      </c>
      <c r="L18" s="83" t="s">
        <v>59</v>
      </c>
      <c r="M18" s="83" t="s">
        <v>59</v>
      </c>
      <c r="N18" s="83" t="s">
        <v>59</v>
      </c>
      <c r="O18" s="83" t="s">
        <v>59</v>
      </c>
      <c r="P18" s="83" t="s">
        <v>59</v>
      </c>
      <c r="Q18" s="83" t="s">
        <v>59</v>
      </c>
      <c r="R18" s="83" t="s">
        <v>59</v>
      </c>
      <c r="S18" s="83" t="s">
        <v>59</v>
      </c>
      <c r="T18" s="84" t="s">
        <v>59</v>
      </c>
      <c r="U18" s="84" t="s">
        <v>59</v>
      </c>
      <c r="V18" s="83"/>
      <c r="W18" s="84" t="s">
        <v>59</v>
      </c>
      <c r="X18" s="83" t="s">
        <v>59</v>
      </c>
      <c r="Y18" s="83" t="s">
        <v>59</v>
      </c>
      <c r="Z18" s="87" t="s">
        <v>59</v>
      </c>
      <c r="AA18" s="87" t="s">
        <v>59</v>
      </c>
      <c r="AB18" s="87" t="s">
        <v>59</v>
      </c>
      <c r="AC18" s="87" t="s">
        <v>59</v>
      </c>
      <c r="AD18" s="87" t="s">
        <v>59</v>
      </c>
      <c r="AE18" s="87" t="s">
        <v>59</v>
      </c>
      <c r="AF18" s="86" t="s">
        <v>65</v>
      </c>
      <c r="AG18" s="86" t="s">
        <v>65</v>
      </c>
      <c r="AH18" s="86" t="s">
        <v>65</v>
      </c>
      <c r="AI18" s="86" t="s">
        <v>65</v>
      </c>
      <c r="AJ18" s="86" t="s">
        <v>65</v>
      </c>
      <c r="AK18" s="86" t="s">
        <v>65</v>
      </c>
      <c r="AL18" s="86" t="s">
        <v>65</v>
      </c>
      <c r="AM18" s="86" t="s">
        <v>65</v>
      </c>
      <c r="AN18" s="86" t="s">
        <v>65</v>
      </c>
      <c r="AO18" s="86" t="s">
        <v>65</v>
      </c>
      <c r="AP18" s="86" t="s">
        <v>65</v>
      </c>
      <c r="AQ18" s="86" t="s">
        <v>65</v>
      </c>
    </row>
    <row r="19" spans="1:43" customFormat="1">
      <c r="A19" s="42" t="s">
        <v>76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7"/>
      <c r="AA19" s="87"/>
      <c r="AB19" s="91"/>
      <c r="AC19" s="87"/>
      <c r="AD19" s="87"/>
      <c r="AE19" s="87"/>
      <c r="AF19" s="90"/>
      <c r="AG19" s="90"/>
      <c r="AH19" s="90"/>
      <c r="AI19" s="90"/>
      <c r="AJ19" s="90"/>
      <c r="AK19" s="90"/>
      <c r="AL19" s="86"/>
      <c r="AM19" s="86"/>
      <c r="AN19" s="86"/>
      <c r="AO19" s="86"/>
      <c r="AP19" s="86"/>
      <c r="AQ19" s="86"/>
    </row>
    <row r="20" spans="1:43" customFormat="1" ht="31.5">
      <c r="A20" s="42" t="s">
        <v>77</v>
      </c>
      <c r="B20" s="83">
        <v>445865</v>
      </c>
      <c r="C20" s="83">
        <v>29890</v>
      </c>
      <c r="D20" s="83"/>
      <c r="E20" s="83">
        <v>15200</v>
      </c>
      <c r="F20" s="83">
        <v>396709</v>
      </c>
      <c r="G20" s="83">
        <v>2659</v>
      </c>
      <c r="H20" s="83">
        <v>447032</v>
      </c>
      <c r="I20" s="83">
        <v>27943</v>
      </c>
      <c r="J20" s="83"/>
      <c r="K20" s="83">
        <v>13700</v>
      </c>
      <c r="L20" s="83">
        <v>403393</v>
      </c>
      <c r="M20" s="83">
        <v>1985</v>
      </c>
      <c r="N20" s="83">
        <v>439402</v>
      </c>
      <c r="O20" s="83">
        <v>29087</v>
      </c>
      <c r="P20" s="83"/>
      <c r="Q20" s="83">
        <v>18550</v>
      </c>
      <c r="R20" s="83">
        <v>389660</v>
      </c>
      <c r="S20" s="83">
        <v>2097</v>
      </c>
      <c r="T20" s="84">
        <v>468058</v>
      </c>
      <c r="U20" s="84">
        <v>38589</v>
      </c>
      <c r="V20" s="83"/>
      <c r="W20" s="84">
        <v>20228</v>
      </c>
      <c r="X20" s="83">
        <v>407673</v>
      </c>
      <c r="Y20" s="83" t="s">
        <v>59</v>
      </c>
      <c r="Z20" s="85">
        <v>512902</v>
      </c>
      <c r="AA20" s="85">
        <v>35357</v>
      </c>
      <c r="AB20" s="87"/>
      <c r="AC20" s="85">
        <v>27584</v>
      </c>
      <c r="AD20" s="85">
        <v>448921</v>
      </c>
      <c r="AE20" s="87" t="s">
        <v>59</v>
      </c>
      <c r="AF20" s="86">
        <v>800972</v>
      </c>
      <c r="AG20" s="86">
        <v>316051</v>
      </c>
      <c r="AH20" s="86" t="s">
        <v>65</v>
      </c>
      <c r="AI20" s="86">
        <v>83941</v>
      </c>
      <c r="AJ20" s="86">
        <v>375127</v>
      </c>
      <c r="AK20" s="86">
        <v>25746</v>
      </c>
      <c r="AL20" s="86">
        <v>750148</v>
      </c>
      <c r="AM20" s="86">
        <v>328932</v>
      </c>
      <c r="AN20" s="86" t="s">
        <v>65</v>
      </c>
      <c r="AO20" s="86" t="s">
        <v>65</v>
      </c>
      <c r="AP20" s="86">
        <v>358757</v>
      </c>
      <c r="AQ20" s="86">
        <v>10084</v>
      </c>
    </row>
    <row r="21" spans="1:43" customFormat="1">
      <c r="A21" s="42" t="s">
        <v>78</v>
      </c>
      <c r="B21" s="83">
        <v>70534</v>
      </c>
      <c r="C21" s="83">
        <v>60259</v>
      </c>
      <c r="D21" s="83"/>
      <c r="E21" s="83">
        <v>1228</v>
      </c>
      <c r="F21" s="83">
        <v>9047</v>
      </c>
      <c r="G21" s="83"/>
      <c r="H21" s="83" t="s">
        <v>59</v>
      </c>
      <c r="I21" s="83" t="s">
        <v>59</v>
      </c>
      <c r="J21" s="83"/>
      <c r="K21" s="83" t="s">
        <v>59</v>
      </c>
      <c r="L21" s="83" t="s">
        <v>59</v>
      </c>
      <c r="M21" s="83"/>
      <c r="N21" s="83" t="s">
        <v>59</v>
      </c>
      <c r="O21" s="83" t="s">
        <v>59</v>
      </c>
      <c r="P21" s="83"/>
      <c r="Q21" s="83" t="s">
        <v>59</v>
      </c>
      <c r="R21" s="83" t="s">
        <v>59</v>
      </c>
      <c r="S21" s="83" t="s">
        <v>59</v>
      </c>
      <c r="T21" s="84" t="s">
        <v>59</v>
      </c>
      <c r="U21" s="84" t="s">
        <v>59</v>
      </c>
      <c r="V21" s="83"/>
      <c r="W21" s="84" t="s">
        <v>59</v>
      </c>
      <c r="X21" s="83" t="s">
        <v>59</v>
      </c>
      <c r="Y21" s="83" t="s">
        <v>59</v>
      </c>
      <c r="Z21" s="85" t="s">
        <v>59</v>
      </c>
      <c r="AA21" s="85" t="s">
        <v>59</v>
      </c>
      <c r="AB21" s="85"/>
      <c r="AC21" s="85" t="s">
        <v>59</v>
      </c>
      <c r="AD21" s="85" t="s">
        <v>59</v>
      </c>
      <c r="AE21" s="85" t="s">
        <v>59</v>
      </c>
      <c r="AF21" s="86" t="s">
        <v>65</v>
      </c>
      <c r="AG21" s="86" t="s">
        <v>65</v>
      </c>
      <c r="AH21" s="90"/>
      <c r="AI21" s="86" t="s">
        <v>65</v>
      </c>
      <c r="AJ21" s="86" t="s">
        <v>65</v>
      </c>
      <c r="AK21" s="86" t="s">
        <v>65</v>
      </c>
      <c r="AL21" s="86" t="s">
        <v>65</v>
      </c>
      <c r="AM21" s="86" t="s">
        <v>65</v>
      </c>
      <c r="AN21" s="86"/>
      <c r="AO21" s="86" t="s">
        <v>65</v>
      </c>
      <c r="AP21" s="86" t="s">
        <v>65</v>
      </c>
      <c r="AQ21" s="86" t="s">
        <v>65</v>
      </c>
    </row>
    <row r="22" spans="1:43" customFormat="1" ht="31.5">
      <c r="A22" s="42" t="s">
        <v>79</v>
      </c>
      <c r="B22" s="83">
        <v>327475</v>
      </c>
      <c r="C22" s="83">
        <v>282469</v>
      </c>
      <c r="D22" s="83">
        <v>1377</v>
      </c>
      <c r="E22" s="83">
        <v>15077</v>
      </c>
      <c r="F22" s="83">
        <v>25726</v>
      </c>
      <c r="G22" s="83">
        <v>1879</v>
      </c>
      <c r="H22" s="83" t="s">
        <v>59</v>
      </c>
      <c r="I22" s="83" t="s">
        <v>59</v>
      </c>
      <c r="J22" s="83"/>
      <c r="K22" s="83" t="s">
        <v>59</v>
      </c>
      <c r="L22" s="83" t="s">
        <v>59</v>
      </c>
      <c r="M22" s="83" t="s">
        <v>59</v>
      </c>
      <c r="N22" s="83" t="s">
        <v>59</v>
      </c>
      <c r="O22" s="83" t="s">
        <v>59</v>
      </c>
      <c r="P22" s="83"/>
      <c r="Q22" s="83" t="s">
        <v>59</v>
      </c>
      <c r="R22" s="83" t="s">
        <v>59</v>
      </c>
      <c r="S22" s="83" t="s">
        <v>59</v>
      </c>
      <c r="T22" s="84" t="s">
        <v>59</v>
      </c>
      <c r="U22" s="84" t="s">
        <v>59</v>
      </c>
      <c r="V22" s="83"/>
      <c r="W22" s="84" t="s">
        <v>59</v>
      </c>
      <c r="X22" s="83" t="s">
        <v>59</v>
      </c>
      <c r="Y22" s="83"/>
      <c r="Z22" s="85" t="s">
        <v>59</v>
      </c>
      <c r="AA22" s="85" t="s">
        <v>59</v>
      </c>
      <c r="AB22" s="85"/>
      <c r="AC22" s="85" t="s">
        <v>59</v>
      </c>
      <c r="AD22" s="85" t="s">
        <v>59</v>
      </c>
      <c r="AE22" s="85" t="s">
        <v>59</v>
      </c>
      <c r="AF22" s="86" t="s">
        <v>65</v>
      </c>
      <c r="AG22" s="86" t="s">
        <v>65</v>
      </c>
      <c r="AH22" s="86" t="s">
        <v>65</v>
      </c>
      <c r="AI22" s="86" t="s">
        <v>65</v>
      </c>
      <c r="AJ22" s="86" t="s">
        <v>65</v>
      </c>
      <c r="AK22" s="86" t="s">
        <v>65</v>
      </c>
      <c r="AL22" s="86" t="s">
        <v>65</v>
      </c>
      <c r="AM22" s="86" t="s">
        <v>65</v>
      </c>
      <c r="AN22" s="86" t="s">
        <v>65</v>
      </c>
      <c r="AO22" s="86" t="s">
        <v>65</v>
      </c>
      <c r="AP22" s="86" t="s">
        <v>65</v>
      </c>
      <c r="AQ22" s="86" t="s">
        <v>65</v>
      </c>
    </row>
    <row r="23" spans="1:43" customFormat="1" ht="78.75">
      <c r="A23" s="42" t="s">
        <v>80</v>
      </c>
      <c r="B23" s="83">
        <v>51047</v>
      </c>
      <c r="C23" s="83">
        <v>17815</v>
      </c>
      <c r="D23" s="83"/>
      <c r="E23" s="83">
        <v>656</v>
      </c>
      <c r="F23" s="83">
        <v>32395</v>
      </c>
      <c r="G23" s="83"/>
      <c r="H23" s="83" t="s">
        <v>59</v>
      </c>
      <c r="I23" s="83" t="s">
        <v>59</v>
      </c>
      <c r="J23" s="83"/>
      <c r="K23" s="83" t="s">
        <v>59</v>
      </c>
      <c r="L23" s="83" t="s">
        <v>59</v>
      </c>
      <c r="M23" s="83"/>
      <c r="N23" s="83" t="s">
        <v>59</v>
      </c>
      <c r="O23" s="83" t="s">
        <v>59</v>
      </c>
      <c r="P23" s="83"/>
      <c r="Q23" s="83" t="s">
        <v>59</v>
      </c>
      <c r="R23" s="83" t="s">
        <v>59</v>
      </c>
      <c r="S23" s="83"/>
      <c r="T23" s="84" t="s">
        <v>59</v>
      </c>
      <c r="U23" s="84" t="s">
        <v>59</v>
      </c>
      <c r="V23" s="83"/>
      <c r="W23" s="83"/>
      <c r="X23" s="83" t="s">
        <v>59</v>
      </c>
      <c r="Y23" s="83"/>
      <c r="Z23" s="85" t="s">
        <v>59</v>
      </c>
      <c r="AA23" s="85" t="s">
        <v>59</v>
      </c>
      <c r="AB23" s="85"/>
      <c r="AC23" s="85" t="s">
        <v>59</v>
      </c>
      <c r="AD23" s="85" t="s">
        <v>59</v>
      </c>
      <c r="AE23" s="85" t="s">
        <v>59</v>
      </c>
      <c r="AF23" s="86" t="s">
        <v>65</v>
      </c>
      <c r="AG23" s="86" t="s">
        <v>65</v>
      </c>
      <c r="AH23" s="90"/>
      <c r="AI23" s="86" t="s">
        <v>65</v>
      </c>
      <c r="AJ23" s="86" t="s">
        <v>65</v>
      </c>
      <c r="AK23" s="86" t="s">
        <v>65</v>
      </c>
      <c r="AL23" s="86" t="s">
        <v>65</v>
      </c>
      <c r="AM23" s="86" t="s">
        <v>65</v>
      </c>
      <c r="AN23" s="86"/>
      <c r="AO23" s="86" t="s">
        <v>65</v>
      </c>
      <c r="AP23" s="86" t="s">
        <v>65</v>
      </c>
      <c r="AQ23" s="86" t="s">
        <v>65</v>
      </c>
    </row>
    <row r="24" spans="1:43" customFormat="1" ht="31.5">
      <c r="A24" s="42" t="s">
        <v>81</v>
      </c>
      <c r="B24" s="83">
        <v>545680</v>
      </c>
      <c r="C24" s="83">
        <v>116450</v>
      </c>
      <c r="D24" s="83"/>
      <c r="E24" s="83">
        <v>5330</v>
      </c>
      <c r="F24" s="83">
        <v>419329</v>
      </c>
      <c r="G24" s="83">
        <v>3579</v>
      </c>
      <c r="H24" s="83">
        <v>558098</v>
      </c>
      <c r="I24" s="83">
        <v>112770</v>
      </c>
      <c r="J24" s="83"/>
      <c r="K24" s="83">
        <v>9026</v>
      </c>
      <c r="L24" s="83">
        <v>433572</v>
      </c>
      <c r="M24" s="83">
        <v>2730</v>
      </c>
      <c r="N24" s="83">
        <v>632195</v>
      </c>
      <c r="O24" s="83">
        <v>109220</v>
      </c>
      <c r="P24" s="83"/>
      <c r="Q24" s="83">
        <v>16763</v>
      </c>
      <c r="R24" s="83">
        <v>505104</v>
      </c>
      <c r="S24" s="83">
        <v>1108</v>
      </c>
      <c r="T24" s="84">
        <v>664148</v>
      </c>
      <c r="U24" s="84">
        <v>141730</v>
      </c>
      <c r="V24" s="83"/>
      <c r="W24" s="84">
        <v>32671</v>
      </c>
      <c r="X24" s="84">
        <v>489421</v>
      </c>
      <c r="Y24" s="83"/>
      <c r="Z24" s="85">
        <v>828982</v>
      </c>
      <c r="AA24" s="85">
        <v>189823</v>
      </c>
      <c r="AB24" s="87"/>
      <c r="AC24" s="85">
        <v>37764</v>
      </c>
      <c r="AD24" s="85">
        <v>601395</v>
      </c>
      <c r="AE24" s="87"/>
      <c r="AF24" s="86">
        <v>1416647</v>
      </c>
      <c r="AG24" s="86">
        <v>329630</v>
      </c>
      <c r="AH24" s="90"/>
      <c r="AI24" s="86">
        <v>40219</v>
      </c>
      <c r="AJ24" s="86">
        <v>1045058</v>
      </c>
      <c r="AK24" s="86" t="s">
        <v>65</v>
      </c>
      <c r="AL24" s="86">
        <v>2166772</v>
      </c>
      <c r="AM24" s="86">
        <v>321261</v>
      </c>
      <c r="AN24" s="86"/>
      <c r="AO24" s="86">
        <v>41471</v>
      </c>
      <c r="AP24" s="86">
        <v>1802549</v>
      </c>
      <c r="AQ24" s="86" t="s">
        <v>65</v>
      </c>
    </row>
    <row r="25" spans="1:43" customFormat="1" ht="47.25">
      <c r="A25" s="42" t="s">
        <v>82</v>
      </c>
      <c r="B25" s="83">
        <v>1036</v>
      </c>
      <c r="C25" s="83">
        <v>965</v>
      </c>
      <c r="D25" s="83"/>
      <c r="E25" s="83"/>
      <c r="F25" s="83"/>
      <c r="G25" s="83"/>
      <c r="H25" s="83">
        <v>966</v>
      </c>
      <c r="I25" s="83">
        <v>944</v>
      </c>
      <c r="J25" s="83"/>
      <c r="K25" s="83"/>
      <c r="L25" s="83"/>
      <c r="M25" s="83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7"/>
      <c r="AA25" s="87"/>
      <c r="AB25" s="87"/>
      <c r="AC25" s="87"/>
      <c r="AD25" s="87"/>
      <c r="AE25" s="87"/>
      <c r="AF25" s="85"/>
      <c r="AG25" s="85"/>
      <c r="AH25" s="90"/>
      <c r="AI25" s="90"/>
      <c r="AJ25" s="85"/>
      <c r="AK25" s="85"/>
      <c r="AL25" s="86"/>
      <c r="AM25" s="86"/>
      <c r="AN25" s="86"/>
      <c r="AO25" s="86"/>
      <c r="AP25" s="86"/>
      <c r="AQ25" s="86"/>
    </row>
    <row r="26" spans="1:43" customFormat="1" ht="31.5">
      <c r="A26" s="42" t="s">
        <v>83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7"/>
      <c r="AA26" s="87"/>
      <c r="AB26" s="87"/>
      <c r="AC26" s="87"/>
      <c r="AD26" s="87"/>
      <c r="AE26" s="87"/>
      <c r="AF26" s="85"/>
      <c r="AG26" s="85"/>
      <c r="AH26" s="90"/>
      <c r="AI26" s="90"/>
      <c r="AJ26" s="85"/>
      <c r="AK26" s="85"/>
      <c r="AL26" s="86"/>
      <c r="AM26" s="86"/>
      <c r="AN26" s="86"/>
      <c r="AO26" s="86"/>
      <c r="AP26" s="86"/>
      <c r="AQ26" s="86"/>
    </row>
    <row r="27" spans="1:43" customFormat="1" ht="31.5">
      <c r="A27" s="42" t="s">
        <v>84</v>
      </c>
      <c r="B27" s="83">
        <v>2474143</v>
      </c>
      <c r="C27" s="83">
        <v>14027</v>
      </c>
      <c r="D27" s="83">
        <v>2235</v>
      </c>
      <c r="E27" s="83">
        <v>37328</v>
      </c>
      <c r="F27" s="83">
        <v>2409117</v>
      </c>
      <c r="G27" s="83">
        <v>3768</v>
      </c>
      <c r="H27" s="83">
        <v>2280495</v>
      </c>
      <c r="I27" s="83">
        <v>46191</v>
      </c>
      <c r="J27" s="83">
        <v>2165</v>
      </c>
      <c r="K27" s="83">
        <v>58047</v>
      </c>
      <c r="L27" s="83">
        <v>2167820</v>
      </c>
      <c r="M27" s="83">
        <v>8437</v>
      </c>
      <c r="N27" s="83">
        <v>2005971</v>
      </c>
      <c r="O27" s="83">
        <v>43564</v>
      </c>
      <c r="P27" s="83">
        <v>2095</v>
      </c>
      <c r="Q27" s="83">
        <v>50192</v>
      </c>
      <c r="R27" s="83">
        <v>1898815</v>
      </c>
      <c r="S27" s="83">
        <v>13400</v>
      </c>
      <c r="T27" s="84">
        <v>1758351</v>
      </c>
      <c r="U27" s="84">
        <v>38910</v>
      </c>
      <c r="V27" s="83"/>
      <c r="W27" s="84">
        <v>53137</v>
      </c>
      <c r="X27" s="83">
        <v>1652050</v>
      </c>
      <c r="Y27" s="83">
        <v>14254</v>
      </c>
      <c r="Z27" s="85">
        <v>1999710</v>
      </c>
      <c r="AA27" s="87" t="s">
        <v>59</v>
      </c>
      <c r="AB27" s="87"/>
      <c r="AC27" s="87" t="s">
        <v>59</v>
      </c>
      <c r="AD27" s="85">
        <v>1849898</v>
      </c>
      <c r="AE27" s="87" t="s">
        <v>59</v>
      </c>
      <c r="AF27" s="86">
        <v>1719018</v>
      </c>
      <c r="AG27" s="86" t="s">
        <v>65</v>
      </c>
      <c r="AH27" s="90"/>
      <c r="AI27" s="86" t="s">
        <v>65</v>
      </c>
      <c r="AJ27" s="86" t="s">
        <v>65</v>
      </c>
      <c r="AK27" s="86">
        <v>23531</v>
      </c>
      <c r="AL27" s="86" t="s">
        <v>65</v>
      </c>
      <c r="AM27" s="86">
        <v>1004827</v>
      </c>
      <c r="AN27" s="86"/>
      <c r="AO27" s="86" t="s">
        <v>65</v>
      </c>
      <c r="AP27" s="86" t="s">
        <v>65</v>
      </c>
      <c r="AQ27" s="86">
        <v>34112</v>
      </c>
    </row>
    <row r="28" spans="1:43" customFormat="1" ht="47.25">
      <c r="A28" s="42" t="s">
        <v>85</v>
      </c>
      <c r="B28" s="83">
        <v>3806315</v>
      </c>
      <c r="C28" s="83">
        <v>1857140</v>
      </c>
      <c r="D28" s="83">
        <v>635</v>
      </c>
      <c r="E28" s="83">
        <v>39692</v>
      </c>
      <c r="F28" s="83">
        <v>1783627</v>
      </c>
      <c r="G28" s="83">
        <v>35503</v>
      </c>
      <c r="H28" s="83" t="s">
        <v>59</v>
      </c>
      <c r="I28" s="83" t="s">
        <v>59</v>
      </c>
      <c r="J28" s="83" t="s">
        <v>59</v>
      </c>
      <c r="K28" s="83" t="s">
        <v>59</v>
      </c>
      <c r="L28" s="83" t="s">
        <v>59</v>
      </c>
      <c r="M28" s="83" t="s">
        <v>59</v>
      </c>
      <c r="N28" s="85" t="s">
        <v>59</v>
      </c>
      <c r="O28" s="85" t="s">
        <v>59</v>
      </c>
      <c r="P28" s="85" t="s">
        <v>59</v>
      </c>
      <c r="Q28" s="85" t="s">
        <v>59</v>
      </c>
      <c r="R28" s="85" t="s">
        <v>59</v>
      </c>
      <c r="S28" s="85" t="s">
        <v>59</v>
      </c>
      <c r="T28" s="85" t="s">
        <v>59</v>
      </c>
      <c r="U28" s="85" t="s">
        <v>59</v>
      </c>
      <c r="V28" s="83"/>
      <c r="W28" s="85" t="s">
        <v>59</v>
      </c>
      <c r="X28" s="85" t="s">
        <v>59</v>
      </c>
      <c r="Y28" s="83">
        <v>39983</v>
      </c>
      <c r="Z28" s="85" t="s">
        <v>59</v>
      </c>
      <c r="AA28" s="85" t="s">
        <v>59</v>
      </c>
      <c r="AB28" s="85" t="s">
        <v>59</v>
      </c>
      <c r="AC28" s="85" t="s">
        <v>59</v>
      </c>
      <c r="AD28" s="85" t="s">
        <v>59</v>
      </c>
      <c r="AE28" s="85" t="s">
        <v>59</v>
      </c>
      <c r="AF28" s="86" t="s">
        <v>65</v>
      </c>
      <c r="AG28" s="86" t="s">
        <v>65</v>
      </c>
      <c r="AH28" s="90"/>
      <c r="AI28" s="86" t="s">
        <v>65</v>
      </c>
      <c r="AJ28" s="86" t="s">
        <v>65</v>
      </c>
      <c r="AK28" s="86" t="s">
        <v>65</v>
      </c>
      <c r="AL28" s="86" t="s">
        <v>65</v>
      </c>
      <c r="AM28" s="86" t="s">
        <v>65</v>
      </c>
      <c r="AN28" s="86"/>
      <c r="AO28" s="86" t="s">
        <v>65</v>
      </c>
      <c r="AP28" s="86" t="s">
        <v>65</v>
      </c>
      <c r="AQ28" s="86" t="s">
        <v>65</v>
      </c>
    </row>
    <row r="29" spans="1:43" customFormat="1" ht="31.5">
      <c r="A29" s="42" t="s">
        <v>86</v>
      </c>
      <c r="B29" s="83">
        <v>1398841</v>
      </c>
      <c r="C29" s="83">
        <v>613514</v>
      </c>
      <c r="D29" s="83"/>
      <c r="E29" s="83">
        <v>67762</v>
      </c>
      <c r="F29" s="83">
        <v>669748</v>
      </c>
      <c r="G29" s="83">
        <v>30757</v>
      </c>
      <c r="H29" s="83">
        <v>1889331</v>
      </c>
      <c r="I29" s="83">
        <v>722422</v>
      </c>
      <c r="J29" s="83"/>
      <c r="K29" s="83">
        <v>80937</v>
      </c>
      <c r="L29" s="83">
        <v>1037458</v>
      </c>
      <c r="M29" s="83">
        <v>44274</v>
      </c>
      <c r="N29" s="83">
        <v>2668409</v>
      </c>
      <c r="O29" s="83">
        <v>705439</v>
      </c>
      <c r="P29" s="83"/>
      <c r="Q29" s="83">
        <v>103266</v>
      </c>
      <c r="R29" s="83">
        <v>1429192</v>
      </c>
      <c r="S29" s="83">
        <v>29691</v>
      </c>
      <c r="T29" s="84">
        <v>2673974</v>
      </c>
      <c r="U29" s="84">
        <v>875671</v>
      </c>
      <c r="V29" s="83"/>
      <c r="W29" s="84">
        <v>87415</v>
      </c>
      <c r="X29" s="83">
        <v>1283162</v>
      </c>
      <c r="Y29" s="83">
        <v>28235</v>
      </c>
      <c r="Z29" s="85">
        <v>3254578</v>
      </c>
      <c r="AA29" s="85">
        <v>861133</v>
      </c>
      <c r="AB29" s="87"/>
      <c r="AC29" s="85">
        <v>98619</v>
      </c>
      <c r="AD29" s="85">
        <v>1821627</v>
      </c>
      <c r="AE29" s="85">
        <v>58494</v>
      </c>
      <c r="AF29" s="86">
        <v>3913826</v>
      </c>
      <c r="AG29" s="86">
        <v>855733</v>
      </c>
      <c r="AH29" s="90"/>
      <c r="AI29" s="86">
        <v>163945</v>
      </c>
      <c r="AJ29" s="86">
        <v>2345282</v>
      </c>
      <c r="AK29" s="86">
        <v>138342</v>
      </c>
      <c r="AL29" s="86">
        <v>4946946</v>
      </c>
      <c r="AM29" s="86">
        <v>1373191</v>
      </c>
      <c r="AN29" s="86"/>
      <c r="AO29" s="86">
        <v>271344</v>
      </c>
      <c r="AP29" s="86">
        <v>2743388</v>
      </c>
      <c r="AQ29" s="86">
        <v>153848</v>
      </c>
    </row>
    <row r="30" spans="1:43" customFormat="1" ht="47.25">
      <c r="A30" s="42" t="s">
        <v>87</v>
      </c>
      <c r="B30" s="83">
        <v>416194</v>
      </c>
      <c r="C30" s="83">
        <v>121909</v>
      </c>
      <c r="D30" s="83">
        <v>13340</v>
      </c>
      <c r="E30" s="83">
        <v>33386</v>
      </c>
      <c r="F30" s="83">
        <v>250697</v>
      </c>
      <c r="G30" s="83">
        <v>9839</v>
      </c>
      <c r="H30" s="83">
        <v>406304</v>
      </c>
      <c r="I30" s="83">
        <v>106848</v>
      </c>
      <c r="J30" s="83">
        <v>13340</v>
      </c>
      <c r="K30" s="83">
        <v>30527</v>
      </c>
      <c r="L30" s="83">
        <v>268442</v>
      </c>
      <c r="M30" s="83">
        <v>487</v>
      </c>
      <c r="N30" s="83">
        <v>399402</v>
      </c>
      <c r="O30" s="83">
        <v>102631</v>
      </c>
      <c r="P30" s="83"/>
      <c r="Q30" s="83">
        <v>28492</v>
      </c>
      <c r="R30" s="83">
        <v>265042</v>
      </c>
      <c r="S30" s="83">
        <v>3237</v>
      </c>
      <c r="T30" s="84">
        <v>332716</v>
      </c>
      <c r="U30" s="84">
        <v>98356</v>
      </c>
      <c r="V30" s="83"/>
      <c r="W30" s="84">
        <v>25348</v>
      </c>
      <c r="X30" s="83">
        <v>207113</v>
      </c>
      <c r="Y30" s="83">
        <v>1899</v>
      </c>
      <c r="Z30" s="85">
        <v>657023</v>
      </c>
      <c r="AA30" s="85">
        <v>119629</v>
      </c>
      <c r="AB30" s="87" t="s">
        <v>59</v>
      </c>
      <c r="AC30" s="85">
        <v>57443</v>
      </c>
      <c r="AD30" s="85">
        <v>411872</v>
      </c>
      <c r="AE30" s="85">
        <v>68079</v>
      </c>
      <c r="AF30" s="86">
        <v>662782</v>
      </c>
      <c r="AG30" s="86">
        <v>139664</v>
      </c>
      <c r="AH30" s="86" t="s">
        <v>65</v>
      </c>
      <c r="AI30" s="86">
        <v>78818</v>
      </c>
      <c r="AJ30" s="86">
        <v>358531</v>
      </c>
      <c r="AK30" s="86">
        <v>85769</v>
      </c>
      <c r="AL30" s="86">
        <v>765028</v>
      </c>
      <c r="AM30" s="86">
        <v>138338</v>
      </c>
      <c r="AN30" s="86" t="s">
        <v>65</v>
      </c>
      <c r="AO30" s="86">
        <v>61601</v>
      </c>
      <c r="AP30" s="86">
        <v>295977</v>
      </c>
      <c r="AQ30" s="86">
        <v>269112</v>
      </c>
    </row>
    <row r="31" spans="1:43" customFormat="1">
      <c r="A31" s="42" t="s">
        <v>88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7" t="s">
        <v>59</v>
      </c>
      <c r="AA31" s="87"/>
      <c r="AB31" s="87"/>
      <c r="AC31" s="87"/>
      <c r="AD31" s="87" t="s">
        <v>59</v>
      </c>
      <c r="AE31" s="87" t="s">
        <v>59</v>
      </c>
      <c r="AF31" s="86" t="s">
        <v>65</v>
      </c>
      <c r="AG31" s="86" t="s">
        <v>65</v>
      </c>
      <c r="AH31" s="90"/>
      <c r="AI31" s="86" t="s">
        <v>65</v>
      </c>
      <c r="AJ31" s="86" t="s">
        <v>65</v>
      </c>
      <c r="AK31" s="86" t="s">
        <v>65</v>
      </c>
      <c r="AL31" s="86" t="s">
        <v>65</v>
      </c>
      <c r="AM31" s="86" t="s">
        <v>65</v>
      </c>
      <c r="AN31" s="86"/>
      <c r="AO31" s="86" t="s">
        <v>65</v>
      </c>
      <c r="AP31" s="86" t="s">
        <v>65</v>
      </c>
      <c r="AQ31" s="86" t="s">
        <v>65</v>
      </c>
    </row>
    <row r="32" spans="1:43" customFormat="1" ht="47.25">
      <c r="A32" s="42" t="s">
        <v>89</v>
      </c>
      <c r="B32" s="83">
        <v>316133</v>
      </c>
      <c r="C32" s="83">
        <v>201533</v>
      </c>
      <c r="D32" s="83">
        <v>1292</v>
      </c>
      <c r="E32" s="83">
        <v>16340</v>
      </c>
      <c r="F32" s="83">
        <v>97466</v>
      </c>
      <c r="G32" s="83">
        <v>270</v>
      </c>
      <c r="H32" s="83">
        <v>489250</v>
      </c>
      <c r="I32" s="83" t="s">
        <v>59</v>
      </c>
      <c r="J32" s="83" t="s">
        <v>59</v>
      </c>
      <c r="K32" s="83">
        <v>17333</v>
      </c>
      <c r="L32" s="83">
        <v>115114</v>
      </c>
      <c r="M32" s="83">
        <v>128</v>
      </c>
      <c r="N32" s="83">
        <v>573061</v>
      </c>
      <c r="O32" s="85" t="s">
        <v>59</v>
      </c>
      <c r="P32" s="85" t="s">
        <v>59</v>
      </c>
      <c r="Q32" s="83">
        <v>19118</v>
      </c>
      <c r="R32" s="83">
        <v>187692</v>
      </c>
      <c r="S32" s="83">
        <v>12147</v>
      </c>
      <c r="T32" s="84">
        <v>341478</v>
      </c>
      <c r="U32" s="83" t="s">
        <v>59</v>
      </c>
      <c r="V32" s="83" t="s">
        <v>59</v>
      </c>
      <c r="W32" s="84">
        <v>14028</v>
      </c>
      <c r="X32" s="83">
        <v>139433</v>
      </c>
      <c r="Y32" s="83">
        <v>12479</v>
      </c>
      <c r="Z32" s="87" t="s">
        <v>59</v>
      </c>
      <c r="AA32" s="85">
        <v>282800</v>
      </c>
      <c r="AB32" s="87"/>
      <c r="AC32" s="85">
        <v>22595</v>
      </c>
      <c r="AD32" s="87" t="s">
        <v>59</v>
      </c>
      <c r="AE32" s="87" t="s">
        <v>59</v>
      </c>
      <c r="AF32" s="86" t="s">
        <v>65</v>
      </c>
      <c r="AG32" s="86" t="s">
        <v>65</v>
      </c>
      <c r="AH32" s="86" t="s">
        <v>65</v>
      </c>
      <c r="AI32" s="86" t="s">
        <v>65</v>
      </c>
      <c r="AJ32" s="86" t="s">
        <v>65</v>
      </c>
      <c r="AK32" s="86" t="s">
        <v>65</v>
      </c>
      <c r="AL32" s="86" t="s">
        <v>65</v>
      </c>
      <c r="AM32" s="86" t="s">
        <v>65</v>
      </c>
      <c r="AN32" s="86" t="s">
        <v>65</v>
      </c>
      <c r="AO32" s="86" t="s">
        <v>65</v>
      </c>
      <c r="AP32" s="86" t="s">
        <v>65</v>
      </c>
      <c r="AQ32" s="86" t="s">
        <v>65</v>
      </c>
    </row>
    <row r="33" spans="1:43" customFormat="1" ht="31.5">
      <c r="A33" s="42" t="s">
        <v>90</v>
      </c>
      <c r="B33" s="83">
        <v>994965</v>
      </c>
      <c r="C33" s="83">
        <v>270052</v>
      </c>
      <c r="D33" s="83">
        <v>2929</v>
      </c>
      <c r="E33" s="83">
        <v>33705</v>
      </c>
      <c r="F33" s="83">
        <v>534067</v>
      </c>
      <c r="G33" s="83">
        <v>26622</v>
      </c>
      <c r="H33" s="83" t="s">
        <v>59</v>
      </c>
      <c r="I33" s="83" t="s">
        <v>59</v>
      </c>
      <c r="J33" s="83" t="s">
        <v>59</v>
      </c>
      <c r="K33" s="83" t="s">
        <v>59</v>
      </c>
      <c r="L33" s="83" t="s">
        <v>59</v>
      </c>
      <c r="M33" s="83" t="s">
        <v>59</v>
      </c>
      <c r="N33" s="85" t="s">
        <v>59</v>
      </c>
      <c r="O33" s="85" t="s">
        <v>59</v>
      </c>
      <c r="P33" s="85" t="s">
        <v>59</v>
      </c>
      <c r="Q33" s="85" t="s">
        <v>59</v>
      </c>
      <c r="R33" s="85" t="s">
        <v>59</v>
      </c>
      <c r="S33" s="85" t="s">
        <v>59</v>
      </c>
      <c r="T33" s="84" t="s">
        <v>59</v>
      </c>
      <c r="U33" s="84" t="s">
        <v>59</v>
      </c>
      <c r="V33" s="83" t="s">
        <v>59</v>
      </c>
      <c r="W33" s="84" t="s">
        <v>59</v>
      </c>
      <c r="X33" s="83" t="s">
        <v>59</v>
      </c>
      <c r="Y33" s="83" t="s">
        <v>59</v>
      </c>
      <c r="Z33" s="87" t="s">
        <v>59</v>
      </c>
      <c r="AA33" s="87" t="s">
        <v>59</v>
      </c>
      <c r="AB33" s="87" t="s">
        <v>59</v>
      </c>
      <c r="AC33" s="87" t="s">
        <v>59</v>
      </c>
      <c r="AD33" s="87" t="s">
        <v>59</v>
      </c>
      <c r="AE33" s="87" t="s">
        <v>59</v>
      </c>
      <c r="AF33" s="86" t="s">
        <v>65</v>
      </c>
      <c r="AG33" s="86" t="s">
        <v>65</v>
      </c>
      <c r="AH33" s="90"/>
      <c r="AI33" s="86" t="s">
        <v>65</v>
      </c>
      <c r="AJ33" s="86" t="s">
        <v>65</v>
      </c>
      <c r="AK33" s="86" t="s">
        <v>65</v>
      </c>
      <c r="AL33" s="86" t="s">
        <v>65</v>
      </c>
      <c r="AM33" s="86" t="s">
        <v>65</v>
      </c>
      <c r="AN33" s="86"/>
      <c r="AO33" s="86" t="s">
        <v>65</v>
      </c>
      <c r="AP33" s="86" t="s">
        <v>65</v>
      </c>
      <c r="AQ33" s="86" t="s">
        <v>65</v>
      </c>
    </row>
    <row r="34" spans="1:43" customFormat="1" ht="31.5">
      <c r="A34" s="42" t="s">
        <v>91</v>
      </c>
      <c r="B34" s="83">
        <v>692194</v>
      </c>
      <c r="C34" s="83">
        <v>107136</v>
      </c>
      <c r="D34" s="83">
        <v>79</v>
      </c>
      <c r="E34" s="83">
        <v>31033</v>
      </c>
      <c r="F34" s="83">
        <v>515208</v>
      </c>
      <c r="G34" s="83">
        <v>35170</v>
      </c>
      <c r="H34" s="83">
        <v>783252</v>
      </c>
      <c r="I34" s="83">
        <v>103076</v>
      </c>
      <c r="J34" s="83" t="s">
        <v>59</v>
      </c>
      <c r="K34" s="83">
        <v>27923</v>
      </c>
      <c r="L34" s="83">
        <v>609279</v>
      </c>
      <c r="M34" s="83">
        <v>42974</v>
      </c>
      <c r="N34" s="83">
        <v>791454</v>
      </c>
      <c r="O34" s="83">
        <v>99326</v>
      </c>
      <c r="P34" s="85" t="s">
        <v>59</v>
      </c>
      <c r="Q34" s="83">
        <v>24909</v>
      </c>
      <c r="R34" s="83">
        <v>599357</v>
      </c>
      <c r="S34" s="83">
        <v>66673</v>
      </c>
      <c r="T34" s="84">
        <v>863489</v>
      </c>
      <c r="U34" s="84">
        <v>179100</v>
      </c>
      <c r="V34" s="83" t="s">
        <v>59</v>
      </c>
      <c r="W34" s="84">
        <v>23192</v>
      </c>
      <c r="X34" s="83">
        <v>585986</v>
      </c>
      <c r="Y34" s="83">
        <v>75211</v>
      </c>
      <c r="Z34" s="85">
        <v>990555</v>
      </c>
      <c r="AA34" s="85">
        <v>172570</v>
      </c>
      <c r="AB34" s="87" t="s">
        <v>59</v>
      </c>
      <c r="AC34" s="85">
        <v>70927</v>
      </c>
      <c r="AD34" s="85">
        <v>670287</v>
      </c>
      <c r="AE34" s="85">
        <v>76771</v>
      </c>
      <c r="AF34" s="86" t="s">
        <v>65</v>
      </c>
      <c r="AG34" s="86" t="s">
        <v>65</v>
      </c>
      <c r="AH34" s="86" t="s">
        <v>65</v>
      </c>
      <c r="AI34" s="86" t="s">
        <v>65</v>
      </c>
      <c r="AJ34" s="86" t="s">
        <v>65</v>
      </c>
      <c r="AK34" s="86" t="s">
        <v>65</v>
      </c>
      <c r="AL34" s="86" t="s">
        <v>65</v>
      </c>
      <c r="AM34" s="86" t="s">
        <v>65</v>
      </c>
      <c r="AN34" s="86" t="s">
        <v>65</v>
      </c>
      <c r="AO34" s="86" t="s">
        <v>65</v>
      </c>
      <c r="AP34" s="86" t="s">
        <v>65</v>
      </c>
      <c r="AQ34" s="86" t="s">
        <v>65</v>
      </c>
    </row>
    <row r="35" spans="1:43" customFormat="1" ht="47.25">
      <c r="A35" s="42" t="s">
        <v>92</v>
      </c>
      <c r="B35" s="83">
        <v>680135</v>
      </c>
      <c r="C35" s="83">
        <v>231134</v>
      </c>
      <c r="D35" s="83"/>
      <c r="E35" s="83">
        <v>63461</v>
      </c>
      <c r="F35" s="83">
        <v>370940</v>
      </c>
      <c r="G35" s="83">
        <v>12400</v>
      </c>
      <c r="H35" s="83">
        <v>629396</v>
      </c>
      <c r="I35" s="83">
        <v>245945</v>
      </c>
      <c r="J35" s="83"/>
      <c r="K35" s="83">
        <v>47240</v>
      </c>
      <c r="L35" s="83">
        <v>312994</v>
      </c>
      <c r="M35" s="83">
        <v>23215</v>
      </c>
      <c r="N35" s="83">
        <v>623036</v>
      </c>
      <c r="O35" s="83">
        <v>233388</v>
      </c>
      <c r="P35" s="83"/>
      <c r="Q35" s="83">
        <v>49725</v>
      </c>
      <c r="R35" s="83">
        <v>324114</v>
      </c>
      <c r="S35" s="83">
        <v>15809</v>
      </c>
      <c r="T35" s="84">
        <v>743379</v>
      </c>
      <c r="U35" s="84">
        <v>381580</v>
      </c>
      <c r="V35" s="83"/>
      <c r="W35" s="84">
        <v>52533</v>
      </c>
      <c r="X35" s="83">
        <v>299104</v>
      </c>
      <c r="Y35" s="83">
        <v>10162</v>
      </c>
      <c r="Z35" s="85">
        <v>694085</v>
      </c>
      <c r="AA35" s="85">
        <v>313842</v>
      </c>
      <c r="AB35" s="87" t="s">
        <v>59</v>
      </c>
      <c r="AC35" s="85">
        <v>44148</v>
      </c>
      <c r="AD35" s="85">
        <v>317334</v>
      </c>
      <c r="AE35" s="87" t="s">
        <v>59</v>
      </c>
      <c r="AF35" s="86">
        <v>556866</v>
      </c>
      <c r="AG35" s="86" t="s">
        <v>65</v>
      </c>
      <c r="AH35" s="86" t="s">
        <v>65</v>
      </c>
      <c r="AI35" s="86" t="s">
        <v>65</v>
      </c>
      <c r="AJ35" s="86">
        <v>292968</v>
      </c>
      <c r="AK35" s="86" t="s">
        <v>65</v>
      </c>
      <c r="AL35" s="86" t="s">
        <v>65</v>
      </c>
      <c r="AM35" s="86" t="s">
        <v>65</v>
      </c>
      <c r="AN35" s="86" t="s">
        <v>65</v>
      </c>
      <c r="AO35" s="86" t="s">
        <v>65</v>
      </c>
      <c r="AP35" s="86">
        <v>317234</v>
      </c>
      <c r="AQ35" s="86" t="s">
        <v>65</v>
      </c>
    </row>
    <row r="36" spans="1:43" customFormat="1" ht="31.5">
      <c r="A36" s="42" t="s">
        <v>93</v>
      </c>
      <c r="B36" s="83">
        <v>109830</v>
      </c>
      <c r="C36" s="83">
        <v>28188</v>
      </c>
      <c r="D36" s="83">
        <v>2067</v>
      </c>
      <c r="E36" s="83">
        <v>3669</v>
      </c>
      <c r="F36" s="83">
        <v>77375</v>
      </c>
      <c r="G36" s="83">
        <v>273</v>
      </c>
      <c r="H36" s="83" t="s">
        <v>59</v>
      </c>
      <c r="I36" s="83" t="s">
        <v>59</v>
      </c>
      <c r="J36" s="83" t="s">
        <v>59</v>
      </c>
      <c r="K36" s="83" t="s">
        <v>59</v>
      </c>
      <c r="L36" s="83" t="s">
        <v>59</v>
      </c>
      <c r="M36" s="83" t="s">
        <v>59</v>
      </c>
      <c r="N36" s="85" t="s">
        <v>59</v>
      </c>
      <c r="O36" s="85" t="s">
        <v>59</v>
      </c>
      <c r="P36" s="85" t="s">
        <v>59</v>
      </c>
      <c r="Q36" s="85" t="s">
        <v>59</v>
      </c>
      <c r="R36" s="85" t="s">
        <v>59</v>
      </c>
      <c r="S36" s="85" t="s">
        <v>59</v>
      </c>
      <c r="T36" s="84" t="s">
        <v>59</v>
      </c>
      <c r="U36" s="84" t="s">
        <v>59</v>
      </c>
      <c r="V36" s="83"/>
      <c r="W36" s="84" t="s">
        <v>59</v>
      </c>
      <c r="X36" s="83" t="s">
        <v>59</v>
      </c>
      <c r="Y36" s="83" t="s">
        <v>59</v>
      </c>
      <c r="Z36" s="87" t="s">
        <v>59</v>
      </c>
      <c r="AA36" s="87" t="s">
        <v>59</v>
      </c>
      <c r="AB36" s="87" t="s">
        <v>59</v>
      </c>
      <c r="AC36" s="87" t="s">
        <v>59</v>
      </c>
      <c r="AD36" s="87" t="s">
        <v>59</v>
      </c>
      <c r="AE36" s="87" t="s">
        <v>59</v>
      </c>
      <c r="AF36" s="86" t="s">
        <v>65</v>
      </c>
      <c r="AG36" s="86" t="s">
        <v>65</v>
      </c>
      <c r="AH36" s="86" t="s">
        <v>65</v>
      </c>
      <c r="AI36" s="86" t="s">
        <v>65</v>
      </c>
      <c r="AJ36" s="86" t="s">
        <v>65</v>
      </c>
      <c r="AK36" s="86" t="s">
        <v>65</v>
      </c>
      <c r="AL36" s="86" t="s">
        <v>65</v>
      </c>
      <c r="AM36" s="86" t="s">
        <v>65</v>
      </c>
      <c r="AN36" s="86" t="s">
        <v>65</v>
      </c>
      <c r="AO36" s="86" t="s">
        <v>65</v>
      </c>
      <c r="AP36" s="86" t="s">
        <v>65</v>
      </c>
      <c r="AQ36" s="86" t="s">
        <v>65</v>
      </c>
    </row>
    <row r="37" spans="1:43" customFormat="1" ht="47.25">
      <c r="A37" s="42" t="s">
        <v>94</v>
      </c>
      <c r="B37" s="83">
        <v>489165</v>
      </c>
      <c r="C37" s="83">
        <v>301570</v>
      </c>
      <c r="D37" s="83">
        <v>4083</v>
      </c>
      <c r="E37" s="83">
        <v>40745</v>
      </c>
      <c r="F37" s="83">
        <v>136987</v>
      </c>
      <c r="G37" s="83">
        <v>9788</v>
      </c>
      <c r="H37" s="83" t="s">
        <v>59</v>
      </c>
      <c r="I37" s="83" t="s">
        <v>59</v>
      </c>
      <c r="J37" s="83" t="s">
        <v>59</v>
      </c>
      <c r="K37" s="83" t="s">
        <v>59</v>
      </c>
      <c r="L37" s="83" t="s">
        <v>59</v>
      </c>
      <c r="M37" s="83" t="s">
        <v>59</v>
      </c>
      <c r="N37" s="85" t="s">
        <v>59</v>
      </c>
      <c r="O37" s="85" t="s">
        <v>59</v>
      </c>
      <c r="P37" s="85" t="s">
        <v>59</v>
      </c>
      <c r="Q37" s="85" t="s">
        <v>59</v>
      </c>
      <c r="R37" s="85" t="s">
        <v>59</v>
      </c>
      <c r="S37" s="85" t="s">
        <v>59</v>
      </c>
      <c r="T37" s="84" t="s">
        <v>59</v>
      </c>
      <c r="U37" s="84" t="s">
        <v>59</v>
      </c>
      <c r="V37" s="84" t="s">
        <v>59</v>
      </c>
      <c r="W37" s="84" t="s">
        <v>59</v>
      </c>
      <c r="X37" s="84" t="s">
        <v>59</v>
      </c>
      <c r="Y37" s="84" t="s">
        <v>59</v>
      </c>
      <c r="Z37" s="87" t="s">
        <v>59</v>
      </c>
      <c r="AA37" s="87" t="s">
        <v>59</v>
      </c>
      <c r="AB37" s="87" t="s">
        <v>59</v>
      </c>
      <c r="AC37" s="87" t="s">
        <v>59</v>
      </c>
      <c r="AD37" s="87" t="s">
        <v>59</v>
      </c>
      <c r="AE37" s="87" t="s">
        <v>59</v>
      </c>
      <c r="AF37" s="86">
        <v>486811</v>
      </c>
      <c r="AG37" s="86" t="s">
        <v>65</v>
      </c>
      <c r="AH37" s="86" t="s">
        <v>65</v>
      </c>
      <c r="AI37" s="86" t="s">
        <v>65</v>
      </c>
      <c r="AJ37" s="86">
        <v>346273</v>
      </c>
      <c r="AK37" s="86" t="s">
        <v>65</v>
      </c>
      <c r="AL37" s="86" t="s">
        <v>65</v>
      </c>
      <c r="AM37" s="86" t="s">
        <v>65</v>
      </c>
      <c r="AN37" s="86" t="s">
        <v>65</v>
      </c>
      <c r="AO37" s="86" t="s">
        <v>65</v>
      </c>
      <c r="AP37" s="86" t="s">
        <v>65</v>
      </c>
      <c r="AQ37" s="86" t="s">
        <v>65</v>
      </c>
    </row>
    <row r="38" spans="1:43" customFormat="1">
      <c r="A38" s="42" t="s">
        <v>95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7"/>
      <c r="AA38" s="87"/>
      <c r="AB38" s="87"/>
      <c r="AC38" s="87"/>
      <c r="AD38" s="87"/>
      <c r="AE38" s="87"/>
      <c r="AF38" s="90"/>
      <c r="AG38" s="90"/>
      <c r="AH38" s="90"/>
      <c r="AI38" s="90"/>
      <c r="AJ38" s="90"/>
      <c r="AK38" s="90"/>
      <c r="AL38" s="86"/>
      <c r="AM38" s="86"/>
      <c r="AN38" s="86"/>
      <c r="AO38" s="86"/>
      <c r="AP38" s="86"/>
      <c r="AQ38" s="86"/>
    </row>
    <row r="39" spans="1:43" customFormat="1" ht="31.5">
      <c r="A39" s="42" t="s">
        <v>96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5" t="s">
        <v>59</v>
      </c>
      <c r="O39" s="85" t="s">
        <v>59</v>
      </c>
      <c r="P39" s="83"/>
      <c r="Q39" s="85" t="s">
        <v>59</v>
      </c>
      <c r="R39" s="85" t="s">
        <v>59</v>
      </c>
      <c r="S39" s="83"/>
      <c r="T39" s="84" t="s">
        <v>59</v>
      </c>
      <c r="U39" s="84" t="s">
        <v>59</v>
      </c>
      <c r="V39" s="83"/>
      <c r="W39" s="84" t="s">
        <v>59</v>
      </c>
      <c r="X39" s="84" t="s">
        <v>59</v>
      </c>
      <c r="Y39" s="83"/>
      <c r="Z39" s="87" t="s">
        <v>59</v>
      </c>
      <c r="AA39" s="87" t="s">
        <v>59</v>
      </c>
      <c r="AB39" s="87"/>
      <c r="AC39" s="87" t="s">
        <v>59</v>
      </c>
      <c r="AD39" s="87"/>
      <c r="AE39" s="87" t="s">
        <v>59</v>
      </c>
      <c r="AF39" s="86" t="s">
        <v>65</v>
      </c>
      <c r="AG39" s="86" t="s">
        <v>65</v>
      </c>
      <c r="AH39" s="90"/>
      <c r="AI39" s="86" t="s">
        <v>65</v>
      </c>
      <c r="AJ39" s="86" t="s">
        <v>65</v>
      </c>
      <c r="AK39" s="86" t="s">
        <v>65</v>
      </c>
      <c r="AL39" s="86" t="s">
        <v>65</v>
      </c>
      <c r="AM39" s="86" t="s">
        <v>65</v>
      </c>
      <c r="AN39" s="86"/>
      <c r="AO39" s="86" t="s">
        <v>65</v>
      </c>
      <c r="AP39" s="86" t="s">
        <v>65</v>
      </c>
      <c r="AQ39" s="86" t="s">
        <v>65</v>
      </c>
    </row>
    <row r="40" spans="1:43" customFormat="1" ht="31.5">
      <c r="A40" s="42" t="s">
        <v>97</v>
      </c>
      <c r="B40" s="83">
        <v>38845</v>
      </c>
      <c r="C40" s="83"/>
      <c r="D40" s="83"/>
      <c r="E40" s="83">
        <v>2880</v>
      </c>
      <c r="F40" s="83">
        <v>9819</v>
      </c>
      <c r="G40" s="83">
        <v>7887</v>
      </c>
      <c r="H40" s="83">
        <v>34505</v>
      </c>
      <c r="I40" s="83"/>
      <c r="J40" s="83"/>
      <c r="K40" s="83">
        <v>2585</v>
      </c>
      <c r="L40" s="83">
        <v>26088</v>
      </c>
      <c r="M40" s="83">
        <v>5832</v>
      </c>
      <c r="N40" s="83">
        <v>15214</v>
      </c>
      <c r="O40" s="83"/>
      <c r="P40" s="83"/>
      <c r="Q40" s="83"/>
      <c r="R40" s="83">
        <v>11953</v>
      </c>
      <c r="S40" s="83">
        <v>3261</v>
      </c>
      <c r="T40" s="83">
        <v>12700</v>
      </c>
      <c r="U40" s="83"/>
      <c r="V40" s="83"/>
      <c r="W40" s="83"/>
      <c r="X40" s="83">
        <v>10700</v>
      </c>
      <c r="Y40" s="83" t="s">
        <v>59</v>
      </c>
      <c r="Z40" s="85">
        <v>93044</v>
      </c>
      <c r="AA40" s="87" t="s">
        <v>59</v>
      </c>
      <c r="AB40" s="87"/>
      <c r="AC40" s="87" t="s">
        <v>59</v>
      </c>
      <c r="AD40" s="85">
        <v>51398</v>
      </c>
      <c r="AE40" s="87" t="s">
        <v>59</v>
      </c>
      <c r="AF40" s="86" t="s">
        <v>65</v>
      </c>
      <c r="AG40" s="85"/>
      <c r="AH40" s="90"/>
      <c r="AI40" s="85"/>
      <c r="AJ40" s="86" t="s">
        <v>65</v>
      </c>
      <c r="AK40" s="85"/>
      <c r="AL40" s="86"/>
      <c r="AM40" s="86"/>
      <c r="AN40" s="86"/>
      <c r="AO40" s="86"/>
      <c r="AP40" s="86"/>
      <c r="AQ40" s="86"/>
    </row>
    <row r="41" spans="1:43" customFormat="1" ht="78.75">
      <c r="A41" s="42" t="s">
        <v>98</v>
      </c>
      <c r="B41" s="83">
        <v>56134446</v>
      </c>
      <c r="C41" s="83">
        <v>12696464</v>
      </c>
      <c r="D41" s="83">
        <v>11654</v>
      </c>
      <c r="E41" s="83">
        <v>9259062</v>
      </c>
      <c r="F41" s="83">
        <v>31578973</v>
      </c>
      <c r="G41" s="83">
        <v>587024</v>
      </c>
      <c r="H41" s="83">
        <v>62550327</v>
      </c>
      <c r="I41" s="83">
        <v>13820079</v>
      </c>
      <c r="J41" s="83" t="s">
        <v>59</v>
      </c>
      <c r="K41" s="83">
        <v>16158250</v>
      </c>
      <c r="L41" s="83">
        <v>31475558</v>
      </c>
      <c r="M41" s="83">
        <v>600809</v>
      </c>
      <c r="N41" s="83">
        <v>63566556</v>
      </c>
      <c r="O41" s="83">
        <v>14242729</v>
      </c>
      <c r="P41" s="85" t="s">
        <v>59</v>
      </c>
      <c r="Q41" s="83">
        <v>17045509</v>
      </c>
      <c r="R41" s="83">
        <v>31216977</v>
      </c>
      <c r="S41" s="83">
        <v>696163</v>
      </c>
      <c r="T41" s="84">
        <v>63354159</v>
      </c>
      <c r="U41" s="84">
        <v>14949995</v>
      </c>
      <c r="V41" s="83"/>
      <c r="W41" s="84">
        <v>17158037</v>
      </c>
      <c r="X41" s="83">
        <v>30238263</v>
      </c>
      <c r="Y41" s="83">
        <v>710377</v>
      </c>
      <c r="Z41" s="85">
        <v>66062996</v>
      </c>
      <c r="AA41" s="85">
        <v>15518378</v>
      </c>
      <c r="AB41" s="85" t="s">
        <v>59</v>
      </c>
      <c r="AC41" s="85">
        <v>17181233</v>
      </c>
      <c r="AD41" s="85">
        <v>32487338</v>
      </c>
      <c r="AE41" s="85">
        <v>582976</v>
      </c>
      <c r="AF41" s="86">
        <v>67438684</v>
      </c>
      <c r="AG41" s="86">
        <v>14719382</v>
      </c>
      <c r="AH41" s="86" t="s">
        <v>65</v>
      </c>
      <c r="AI41" s="86">
        <v>15914553</v>
      </c>
      <c r="AJ41" s="86">
        <v>35589763</v>
      </c>
      <c r="AK41" s="86">
        <v>867763</v>
      </c>
      <c r="AL41" s="86">
        <v>68628055</v>
      </c>
      <c r="AM41" s="86">
        <v>15431493</v>
      </c>
      <c r="AN41" s="86" t="s">
        <v>65</v>
      </c>
      <c r="AO41" s="86">
        <v>17759076</v>
      </c>
      <c r="AP41" s="86">
        <v>34190331</v>
      </c>
      <c r="AQ41" s="86">
        <v>983044</v>
      </c>
    </row>
    <row r="42" spans="1:43" customFormat="1" ht="47.25">
      <c r="A42" s="42" t="s">
        <v>99</v>
      </c>
      <c r="B42" s="83">
        <v>56134446</v>
      </c>
      <c r="C42" s="83">
        <v>12696464</v>
      </c>
      <c r="D42" s="83">
        <v>11654</v>
      </c>
      <c r="E42" s="83">
        <v>9259062</v>
      </c>
      <c r="F42" s="83">
        <v>31578973</v>
      </c>
      <c r="G42" s="83">
        <v>587024</v>
      </c>
      <c r="H42" s="83">
        <v>62550327</v>
      </c>
      <c r="I42" s="83">
        <v>13820079</v>
      </c>
      <c r="J42" s="83" t="s">
        <v>59</v>
      </c>
      <c r="K42" s="83">
        <v>16158250</v>
      </c>
      <c r="L42" s="83">
        <v>31475558</v>
      </c>
      <c r="M42" s="83">
        <v>600809</v>
      </c>
      <c r="N42" s="83">
        <v>63566556</v>
      </c>
      <c r="O42" s="83">
        <v>14242729</v>
      </c>
      <c r="P42" s="85" t="s">
        <v>59</v>
      </c>
      <c r="Q42" s="83">
        <v>17045509</v>
      </c>
      <c r="R42" s="83">
        <v>31216977</v>
      </c>
      <c r="S42" s="83">
        <v>696163</v>
      </c>
      <c r="T42" s="84">
        <v>63354159</v>
      </c>
      <c r="U42" s="84">
        <v>14949995</v>
      </c>
      <c r="V42" s="83"/>
      <c r="W42" s="84">
        <v>17158037</v>
      </c>
      <c r="X42" s="83">
        <v>30238263</v>
      </c>
      <c r="Y42" s="83">
        <v>710377</v>
      </c>
      <c r="Z42" s="85">
        <v>66062996</v>
      </c>
      <c r="AA42" s="85">
        <v>15518378</v>
      </c>
      <c r="AB42" s="85" t="s">
        <v>59</v>
      </c>
      <c r="AC42" s="85">
        <v>17181233</v>
      </c>
      <c r="AD42" s="85">
        <v>32487338</v>
      </c>
      <c r="AE42" s="85">
        <v>582976</v>
      </c>
      <c r="AF42" s="86">
        <v>67438684</v>
      </c>
      <c r="AG42" s="86">
        <v>14719382</v>
      </c>
      <c r="AH42" s="86" t="s">
        <v>65</v>
      </c>
      <c r="AI42" s="86">
        <v>15914553</v>
      </c>
      <c r="AJ42" s="86">
        <v>35589763</v>
      </c>
      <c r="AK42" s="86">
        <v>867763</v>
      </c>
      <c r="AL42" s="86">
        <v>68628055</v>
      </c>
      <c r="AM42" s="86">
        <v>15431493</v>
      </c>
      <c r="AN42" s="86" t="s">
        <v>65</v>
      </c>
      <c r="AO42" s="86">
        <v>17759076</v>
      </c>
      <c r="AP42" s="86">
        <v>34190331</v>
      </c>
      <c r="AQ42" s="86">
        <v>983044</v>
      </c>
    </row>
    <row r="43" spans="1:43" customFormat="1" ht="94.5">
      <c r="A43" s="42" t="s">
        <v>100</v>
      </c>
      <c r="B43" s="83">
        <v>2510444</v>
      </c>
      <c r="C43" s="83">
        <v>395862</v>
      </c>
      <c r="D43" s="83">
        <v>2403</v>
      </c>
      <c r="E43" s="83">
        <v>1536646</v>
      </c>
      <c r="F43" s="83">
        <v>514686</v>
      </c>
      <c r="G43" s="83">
        <v>60163</v>
      </c>
      <c r="H43" s="83">
        <v>2643597</v>
      </c>
      <c r="I43" s="83">
        <v>399625</v>
      </c>
      <c r="J43" s="83" t="s">
        <v>59</v>
      </c>
      <c r="K43" s="83">
        <v>1667341</v>
      </c>
      <c r="L43" s="83">
        <v>513101</v>
      </c>
      <c r="M43" s="83">
        <v>61098</v>
      </c>
      <c r="N43" s="83">
        <v>3011603</v>
      </c>
      <c r="O43" s="83">
        <v>385301</v>
      </c>
      <c r="P43" s="85" t="s">
        <v>59</v>
      </c>
      <c r="Q43" s="83">
        <v>1970778</v>
      </c>
      <c r="R43" s="83">
        <v>479327</v>
      </c>
      <c r="S43" s="83">
        <v>174063</v>
      </c>
      <c r="T43" s="84">
        <v>3233555</v>
      </c>
      <c r="U43" s="84">
        <v>489944</v>
      </c>
      <c r="V43" s="83"/>
      <c r="W43" s="84">
        <v>2148446</v>
      </c>
      <c r="X43" s="83">
        <v>459367</v>
      </c>
      <c r="Y43" s="83">
        <v>135798</v>
      </c>
      <c r="Z43" s="85">
        <v>3477848</v>
      </c>
      <c r="AA43" s="85">
        <v>498342</v>
      </c>
      <c r="AB43" s="87"/>
      <c r="AC43" s="85">
        <v>2305396</v>
      </c>
      <c r="AD43" s="85">
        <v>526367</v>
      </c>
      <c r="AE43" s="85">
        <v>147743</v>
      </c>
      <c r="AF43" s="86">
        <v>3671272</v>
      </c>
      <c r="AG43" s="86">
        <v>509362</v>
      </c>
      <c r="AH43" s="86"/>
      <c r="AI43" s="86">
        <v>2395774</v>
      </c>
      <c r="AJ43" s="86">
        <v>559231</v>
      </c>
      <c r="AK43" s="86">
        <v>206890</v>
      </c>
      <c r="AL43" s="86">
        <v>4413336</v>
      </c>
      <c r="AM43" s="86">
        <v>499261</v>
      </c>
      <c r="AN43" s="86"/>
      <c r="AO43" s="86">
        <v>3103443</v>
      </c>
      <c r="AP43" s="86">
        <v>524377</v>
      </c>
      <c r="AQ43" s="86">
        <v>286255</v>
      </c>
    </row>
    <row r="44" spans="1:43" customFormat="1" ht="31.5">
      <c r="A44" s="42" t="s">
        <v>101</v>
      </c>
      <c r="B44" s="83">
        <v>2251825</v>
      </c>
      <c r="C44" s="83">
        <v>376724</v>
      </c>
      <c r="D44" s="83"/>
      <c r="E44" s="83">
        <v>1358397</v>
      </c>
      <c r="F44" s="83">
        <v>487592</v>
      </c>
      <c r="G44" s="83">
        <v>28709</v>
      </c>
      <c r="H44" s="83">
        <v>2378933</v>
      </c>
      <c r="I44" s="83">
        <v>378821</v>
      </c>
      <c r="J44" s="83"/>
      <c r="K44" s="83">
        <v>1490834</v>
      </c>
      <c r="L44" s="83">
        <v>476895</v>
      </c>
      <c r="M44" s="83">
        <v>32216</v>
      </c>
      <c r="N44" s="83">
        <v>2623226</v>
      </c>
      <c r="O44" s="83">
        <v>366253</v>
      </c>
      <c r="P44" s="83"/>
      <c r="Q44" s="83">
        <v>1768500</v>
      </c>
      <c r="R44" s="83">
        <v>454620</v>
      </c>
      <c r="S44" s="83">
        <v>33761</v>
      </c>
      <c r="T44" s="84">
        <v>3033250</v>
      </c>
      <c r="U44" s="84">
        <v>475111</v>
      </c>
      <c r="V44" s="83"/>
      <c r="W44" s="84">
        <v>2097730</v>
      </c>
      <c r="X44" s="83">
        <v>433462</v>
      </c>
      <c r="Y44" s="83">
        <v>26947</v>
      </c>
      <c r="Z44" s="85">
        <v>3247203</v>
      </c>
      <c r="AA44" s="85">
        <v>484037</v>
      </c>
      <c r="AB44" s="87"/>
      <c r="AC44" s="85">
        <v>2260631</v>
      </c>
      <c r="AD44" s="85">
        <v>474453</v>
      </c>
      <c r="AE44" s="85">
        <v>28082</v>
      </c>
      <c r="AF44" s="86">
        <v>3301936</v>
      </c>
      <c r="AG44" s="86">
        <v>486264</v>
      </c>
      <c r="AH44" s="86"/>
      <c r="AI44" s="86">
        <v>2312472</v>
      </c>
      <c r="AJ44" s="86">
        <v>456689</v>
      </c>
      <c r="AK44" s="86">
        <v>46496</v>
      </c>
      <c r="AL44" s="86">
        <v>3928302</v>
      </c>
      <c r="AM44" s="86">
        <v>474896</v>
      </c>
      <c r="AN44" s="86"/>
      <c r="AO44" s="86">
        <v>2967334</v>
      </c>
      <c r="AP44" s="86">
        <v>432031</v>
      </c>
      <c r="AQ44" s="86">
        <v>54041</v>
      </c>
    </row>
    <row r="45" spans="1:43" customFormat="1">
      <c r="A45" s="42" t="s">
        <v>102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7"/>
      <c r="AA45" s="87"/>
      <c r="AB45" s="87"/>
      <c r="AC45" s="87"/>
      <c r="AD45" s="87"/>
      <c r="AE45" s="87"/>
      <c r="AF45" s="86">
        <v>28205</v>
      </c>
      <c r="AG45" s="86">
        <v>3026</v>
      </c>
      <c r="AH45" s="86"/>
      <c r="AI45" s="86">
        <v>18862</v>
      </c>
      <c r="AJ45" s="86">
        <v>3229</v>
      </c>
      <c r="AK45" s="86">
        <v>3088</v>
      </c>
      <c r="AL45" s="86">
        <v>25930</v>
      </c>
      <c r="AM45" s="86">
        <v>2664</v>
      </c>
      <c r="AN45" s="86"/>
      <c r="AO45" s="86">
        <v>17793</v>
      </c>
      <c r="AP45" s="86">
        <v>3059</v>
      </c>
      <c r="AQ45" s="86">
        <v>2414</v>
      </c>
    </row>
    <row r="46" spans="1:43" customFormat="1" ht="47.25">
      <c r="A46" s="42" t="s">
        <v>103</v>
      </c>
      <c r="B46" s="83">
        <v>41300</v>
      </c>
      <c r="C46" s="83">
        <v>14389</v>
      </c>
      <c r="D46" s="83"/>
      <c r="E46" s="83">
        <v>9484</v>
      </c>
      <c r="F46" s="83">
        <v>5190</v>
      </c>
      <c r="G46" s="83">
        <v>12156</v>
      </c>
      <c r="H46" s="83">
        <v>69309</v>
      </c>
      <c r="I46" s="83">
        <v>15402</v>
      </c>
      <c r="J46" s="83"/>
      <c r="K46" s="83">
        <v>17618</v>
      </c>
      <c r="L46" s="83">
        <v>15736</v>
      </c>
      <c r="M46" s="83">
        <v>20553</v>
      </c>
      <c r="N46" s="83">
        <v>221471</v>
      </c>
      <c r="O46" s="83">
        <v>16618</v>
      </c>
      <c r="P46" s="83"/>
      <c r="Q46" s="83">
        <v>50007</v>
      </c>
      <c r="R46" s="83">
        <v>20617</v>
      </c>
      <c r="S46" s="83">
        <v>134229</v>
      </c>
      <c r="T46" s="84">
        <v>200305</v>
      </c>
      <c r="U46" s="84">
        <v>14833</v>
      </c>
      <c r="V46" s="83"/>
      <c r="W46" s="84">
        <v>50716</v>
      </c>
      <c r="X46" s="83">
        <v>25905</v>
      </c>
      <c r="Y46" s="83">
        <v>108851</v>
      </c>
      <c r="Z46" s="85">
        <v>230645</v>
      </c>
      <c r="AA46" s="85">
        <v>14305</v>
      </c>
      <c r="AB46" s="87"/>
      <c r="AC46" s="85">
        <v>44765</v>
      </c>
      <c r="AD46" s="85">
        <v>51914</v>
      </c>
      <c r="AE46" s="85">
        <v>119661</v>
      </c>
      <c r="AF46" s="86">
        <v>341131</v>
      </c>
      <c r="AG46" s="86">
        <v>20072</v>
      </c>
      <c r="AH46" s="86"/>
      <c r="AI46" s="86">
        <v>64440</v>
      </c>
      <c r="AJ46" s="86">
        <v>99313</v>
      </c>
      <c r="AK46" s="86">
        <v>157306</v>
      </c>
      <c r="AL46" s="86">
        <v>459104</v>
      </c>
      <c r="AM46" s="86">
        <v>21701</v>
      </c>
      <c r="AN46" s="86"/>
      <c r="AO46" s="86">
        <v>118316</v>
      </c>
      <c r="AP46" s="86">
        <v>89287</v>
      </c>
      <c r="AQ46" s="86">
        <v>229800</v>
      </c>
    </row>
    <row r="47" spans="1:43" customFormat="1" ht="63">
      <c r="A47" s="42" t="s">
        <v>104</v>
      </c>
      <c r="B47" s="83">
        <v>217319</v>
      </c>
      <c r="C47" s="83">
        <v>4749</v>
      </c>
      <c r="D47" s="83">
        <v>2403</v>
      </c>
      <c r="E47" s="83">
        <v>168765</v>
      </c>
      <c r="F47" s="83">
        <v>21904</v>
      </c>
      <c r="G47" s="83">
        <v>19298</v>
      </c>
      <c r="H47" s="83">
        <v>195355</v>
      </c>
      <c r="I47" s="83">
        <v>5402</v>
      </c>
      <c r="J47" s="83">
        <v>2342</v>
      </c>
      <c r="K47" s="83">
        <v>158889</v>
      </c>
      <c r="L47" s="83">
        <v>20470</v>
      </c>
      <c r="M47" s="83">
        <v>8329</v>
      </c>
      <c r="N47" s="83">
        <v>166906</v>
      </c>
      <c r="O47" s="83">
        <v>2430</v>
      </c>
      <c r="P47" s="83">
        <v>2280</v>
      </c>
      <c r="Q47" s="83">
        <v>152271</v>
      </c>
      <c r="R47" s="83">
        <v>4090</v>
      </c>
      <c r="S47" s="83">
        <v>6073</v>
      </c>
      <c r="T47" s="88"/>
      <c r="U47" s="88"/>
      <c r="V47" s="88"/>
      <c r="W47" s="88"/>
      <c r="X47" s="88"/>
      <c r="Y47" s="88"/>
      <c r="Z47" s="87"/>
      <c r="AA47" s="87"/>
      <c r="AB47" s="91"/>
      <c r="AC47" s="87"/>
      <c r="AD47" s="87"/>
      <c r="AE47" s="87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</row>
    <row r="48" spans="1:43" customFormat="1">
      <c r="A48" s="42" t="s">
        <v>105</v>
      </c>
      <c r="B48" s="83">
        <v>2771734</v>
      </c>
      <c r="C48" s="83">
        <v>954682</v>
      </c>
      <c r="D48" s="83">
        <v>61163</v>
      </c>
      <c r="E48" s="83">
        <v>659231</v>
      </c>
      <c r="F48" s="83">
        <v>759690</v>
      </c>
      <c r="G48" s="83">
        <v>381857</v>
      </c>
      <c r="H48" s="83">
        <v>2729086</v>
      </c>
      <c r="I48" s="83">
        <v>869109</v>
      </c>
      <c r="J48" s="83">
        <v>71641</v>
      </c>
      <c r="K48" s="83">
        <v>639253</v>
      </c>
      <c r="L48" s="83">
        <v>886851</v>
      </c>
      <c r="M48" s="83">
        <v>332870</v>
      </c>
      <c r="N48" s="83">
        <v>2660233</v>
      </c>
      <c r="O48" s="83">
        <v>657868</v>
      </c>
      <c r="P48" s="83">
        <v>66668</v>
      </c>
      <c r="Q48" s="83">
        <v>608073</v>
      </c>
      <c r="R48" s="83">
        <v>1071327</v>
      </c>
      <c r="S48" s="83">
        <v>320644</v>
      </c>
      <c r="T48" s="84">
        <v>1939356</v>
      </c>
      <c r="U48" s="84">
        <v>485051</v>
      </c>
      <c r="V48" s="84">
        <v>74919</v>
      </c>
      <c r="W48" s="84">
        <v>267092</v>
      </c>
      <c r="X48" s="83">
        <v>876561</v>
      </c>
      <c r="Y48" s="83">
        <v>306758</v>
      </c>
      <c r="Z48" s="85">
        <v>2074241</v>
      </c>
      <c r="AA48" s="85">
        <v>412691</v>
      </c>
      <c r="AB48" s="85">
        <v>26447</v>
      </c>
      <c r="AC48" s="85">
        <v>248406</v>
      </c>
      <c r="AD48" s="85">
        <v>1089005</v>
      </c>
      <c r="AE48" s="85">
        <v>315832</v>
      </c>
      <c r="AF48" s="86">
        <v>3431642</v>
      </c>
      <c r="AG48" s="86">
        <v>628597</v>
      </c>
      <c r="AH48" s="86">
        <v>34756</v>
      </c>
      <c r="AI48" s="86">
        <v>394944</v>
      </c>
      <c r="AJ48" s="86">
        <v>1671375</v>
      </c>
      <c r="AK48" s="86">
        <v>714553</v>
      </c>
      <c r="AL48" s="86">
        <v>4021877</v>
      </c>
      <c r="AM48" s="86">
        <v>633327</v>
      </c>
      <c r="AN48" s="86">
        <v>41791</v>
      </c>
      <c r="AO48" s="86">
        <v>497819</v>
      </c>
      <c r="AP48" s="86">
        <v>2118136</v>
      </c>
      <c r="AQ48" s="86">
        <v>751654</v>
      </c>
    </row>
    <row r="49" spans="1:43" customFormat="1">
      <c r="A49" s="42" t="s">
        <v>106</v>
      </c>
      <c r="B49" s="83">
        <v>143451</v>
      </c>
      <c r="C49" s="83">
        <v>37580</v>
      </c>
      <c r="D49" s="83"/>
      <c r="E49" s="83">
        <v>9338</v>
      </c>
      <c r="F49" s="83">
        <v>72319</v>
      </c>
      <c r="G49" s="83">
        <v>22715</v>
      </c>
      <c r="H49" s="83">
        <v>163303</v>
      </c>
      <c r="I49" s="83">
        <v>34366</v>
      </c>
      <c r="J49" s="83"/>
      <c r="K49" s="83">
        <v>5794</v>
      </c>
      <c r="L49" s="83">
        <v>88243</v>
      </c>
      <c r="M49" s="83">
        <v>34659</v>
      </c>
      <c r="N49" s="83">
        <v>170197</v>
      </c>
      <c r="O49" s="83">
        <v>28724</v>
      </c>
      <c r="P49" s="83"/>
      <c r="Q49" s="83">
        <v>6770</v>
      </c>
      <c r="R49" s="83">
        <v>98099</v>
      </c>
      <c r="S49" s="83">
        <v>36457</v>
      </c>
      <c r="T49" s="84">
        <v>209359</v>
      </c>
      <c r="U49" s="84">
        <v>32264</v>
      </c>
      <c r="V49" s="83"/>
      <c r="W49" s="84">
        <v>2302</v>
      </c>
      <c r="X49" s="83">
        <v>117768</v>
      </c>
      <c r="Y49" s="83">
        <v>57006</v>
      </c>
      <c r="Z49" s="85">
        <v>72112</v>
      </c>
      <c r="AA49" s="85">
        <v>32211</v>
      </c>
      <c r="AB49" s="87"/>
      <c r="AC49" s="87" t="s">
        <v>59</v>
      </c>
      <c r="AD49" s="87">
        <v>11000</v>
      </c>
      <c r="AE49" s="87">
        <v>27000</v>
      </c>
      <c r="AF49" s="86">
        <v>243357</v>
      </c>
      <c r="AG49" s="86" t="s">
        <v>65</v>
      </c>
      <c r="AH49" s="85"/>
      <c r="AI49" s="86" t="s">
        <v>65</v>
      </c>
      <c r="AJ49" s="86">
        <v>184137</v>
      </c>
      <c r="AK49" s="86">
        <v>36475</v>
      </c>
      <c r="AL49" s="86">
        <v>229286</v>
      </c>
      <c r="AM49" s="86">
        <v>13113</v>
      </c>
      <c r="AN49" s="86"/>
      <c r="AO49" s="86">
        <v>2233</v>
      </c>
      <c r="AP49" s="86">
        <v>98750</v>
      </c>
      <c r="AQ49" s="86">
        <v>114904</v>
      </c>
    </row>
    <row r="50" spans="1:43" customFormat="1" ht="31.5">
      <c r="A50" s="42" t="s">
        <v>107</v>
      </c>
      <c r="B50" s="83">
        <v>660574</v>
      </c>
      <c r="C50" s="83">
        <v>81924</v>
      </c>
      <c r="D50" s="83">
        <v>61163</v>
      </c>
      <c r="E50" s="83">
        <v>18094</v>
      </c>
      <c r="F50" s="83">
        <v>335655</v>
      </c>
      <c r="G50" s="83">
        <v>219941</v>
      </c>
      <c r="H50" s="83">
        <v>571434</v>
      </c>
      <c r="I50" s="83">
        <v>84989</v>
      </c>
      <c r="J50" s="83" t="s">
        <v>59</v>
      </c>
      <c r="K50" s="83">
        <v>21240</v>
      </c>
      <c r="L50" s="83">
        <v>313426</v>
      </c>
      <c r="M50" s="83">
        <v>151068</v>
      </c>
      <c r="N50" s="83">
        <v>624909</v>
      </c>
      <c r="O50" s="83">
        <v>78604</v>
      </c>
      <c r="P50" s="87" t="s">
        <v>59</v>
      </c>
      <c r="Q50" s="83">
        <v>14698</v>
      </c>
      <c r="R50" s="83">
        <v>399834</v>
      </c>
      <c r="S50" s="83">
        <v>129650</v>
      </c>
      <c r="T50" s="84">
        <v>639786</v>
      </c>
      <c r="U50" s="84">
        <v>86220</v>
      </c>
      <c r="V50" s="87" t="s">
        <v>59</v>
      </c>
      <c r="W50" s="84">
        <v>17163</v>
      </c>
      <c r="X50" s="83">
        <v>401343</v>
      </c>
      <c r="Y50" s="83">
        <v>131188</v>
      </c>
      <c r="Z50" s="85">
        <v>987993</v>
      </c>
      <c r="AA50" s="87">
        <v>56000</v>
      </c>
      <c r="AB50" s="87" t="s">
        <v>59</v>
      </c>
      <c r="AC50" s="87">
        <v>10000</v>
      </c>
      <c r="AD50" s="85">
        <v>760771</v>
      </c>
      <c r="AE50" s="85">
        <v>152699</v>
      </c>
      <c r="AF50" s="86">
        <v>780009</v>
      </c>
      <c r="AG50" s="86">
        <v>65821</v>
      </c>
      <c r="AH50" s="86" t="s">
        <v>65</v>
      </c>
      <c r="AI50" s="86">
        <v>38782</v>
      </c>
      <c r="AJ50" s="86">
        <v>507299</v>
      </c>
      <c r="AK50" s="86">
        <v>153123</v>
      </c>
      <c r="AL50" s="86">
        <v>1079380</v>
      </c>
      <c r="AM50" s="86">
        <v>122458</v>
      </c>
      <c r="AN50" s="86" t="s">
        <v>65</v>
      </c>
      <c r="AO50" s="86">
        <v>142739</v>
      </c>
      <c r="AP50" s="86">
        <v>659420</v>
      </c>
      <c r="AQ50" s="86">
        <v>142159</v>
      </c>
    </row>
    <row r="51" spans="1:43" customFormat="1" ht="31.5">
      <c r="A51" s="42" t="s">
        <v>108</v>
      </c>
      <c r="B51" s="83">
        <v>1967709</v>
      </c>
      <c r="C51" s="83">
        <v>835178</v>
      </c>
      <c r="D51" s="83"/>
      <c r="E51" s="83">
        <v>631799</v>
      </c>
      <c r="F51" s="83">
        <v>351716</v>
      </c>
      <c r="G51" s="83">
        <v>139201</v>
      </c>
      <c r="H51" s="83">
        <v>1994349</v>
      </c>
      <c r="I51" s="83">
        <v>749754</v>
      </c>
      <c r="J51" s="83"/>
      <c r="K51" s="83">
        <v>612219</v>
      </c>
      <c r="L51" s="83">
        <v>485182</v>
      </c>
      <c r="M51" s="83">
        <v>147143</v>
      </c>
      <c r="N51" s="83">
        <v>1865127</v>
      </c>
      <c r="O51" s="83">
        <v>550540</v>
      </c>
      <c r="P51" s="83"/>
      <c r="Q51" s="83">
        <v>586605</v>
      </c>
      <c r="R51" s="83">
        <v>573394</v>
      </c>
      <c r="S51" s="83">
        <v>154537</v>
      </c>
      <c r="T51" s="84">
        <v>1090211</v>
      </c>
      <c r="U51" s="84">
        <v>366567</v>
      </c>
      <c r="V51" s="83"/>
      <c r="W51" s="84">
        <v>247627</v>
      </c>
      <c r="X51" s="83">
        <v>357453</v>
      </c>
      <c r="Y51" s="83">
        <v>118564</v>
      </c>
      <c r="Z51" s="85">
        <v>1014136</v>
      </c>
      <c r="AA51" s="85">
        <v>324458</v>
      </c>
      <c r="AB51" s="87" t="s">
        <v>59</v>
      </c>
      <c r="AC51" s="87" t="s">
        <v>59</v>
      </c>
      <c r="AD51" s="85">
        <v>317607</v>
      </c>
      <c r="AE51" s="85">
        <v>136558</v>
      </c>
      <c r="AF51" s="86">
        <v>2408276</v>
      </c>
      <c r="AG51" s="86" t="s">
        <v>65</v>
      </c>
      <c r="AH51" s="86" t="s">
        <v>65</v>
      </c>
      <c r="AI51" s="86" t="s">
        <v>65</v>
      </c>
      <c r="AJ51" s="86">
        <v>979939</v>
      </c>
      <c r="AK51" s="86">
        <v>524955</v>
      </c>
      <c r="AL51" s="86">
        <v>2713211</v>
      </c>
      <c r="AM51" s="86">
        <v>497756</v>
      </c>
      <c r="AN51" s="86" t="s">
        <v>65</v>
      </c>
      <c r="AO51" s="86">
        <v>352847</v>
      </c>
      <c r="AP51" s="86">
        <v>1359966</v>
      </c>
      <c r="AQ51" s="86">
        <v>494591</v>
      </c>
    </row>
    <row r="52" spans="1:43" customFormat="1" ht="63">
      <c r="A52" s="42" t="s">
        <v>109</v>
      </c>
      <c r="B52" s="83">
        <v>26767835</v>
      </c>
      <c r="C52" s="83">
        <v>14502981</v>
      </c>
      <c r="D52" s="83">
        <v>634</v>
      </c>
      <c r="E52" s="83">
        <v>7814618</v>
      </c>
      <c r="F52" s="83">
        <v>3829967</v>
      </c>
      <c r="G52" s="83">
        <v>366063</v>
      </c>
      <c r="H52" s="83">
        <v>27444970</v>
      </c>
      <c r="I52" s="83">
        <v>15989764</v>
      </c>
      <c r="J52" s="83" t="s">
        <v>59</v>
      </c>
      <c r="K52" s="83">
        <v>7106343</v>
      </c>
      <c r="L52" s="83">
        <v>4006354</v>
      </c>
      <c r="M52" s="83">
        <v>308618</v>
      </c>
      <c r="N52" s="83">
        <v>26619985</v>
      </c>
      <c r="O52" s="83">
        <v>15578975</v>
      </c>
      <c r="P52" s="87" t="s">
        <v>59</v>
      </c>
      <c r="Q52" s="83">
        <v>6490034</v>
      </c>
      <c r="R52" s="83">
        <v>4176174</v>
      </c>
      <c r="S52" s="83">
        <v>348088</v>
      </c>
      <c r="T52" s="84">
        <v>24718345</v>
      </c>
      <c r="U52" s="84">
        <v>15519025</v>
      </c>
      <c r="V52" s="83" t="s">
        <v>59</v>
      </c>
      <c r="W52" s="84">
        <v>5486953</v>
      </c>
      <c r="X52" s="83">
        <v>3353944</v>
      </c>
      <c r="Y52" s="83">
        <v>335961</v>
      </c>
      <c r="Z52" s="85">
        <v>25226679</v>
      </c>
      <c r="AA52" s="85">
        <v>16373567</v>
      </c>
      <c r="AB52" s="87" t="s">
        <v>59</v>
      </c>
      <c r="AC52" s="85">
        <v>4954816</v>
      </c>
      <c r="AD52" s="85">
        <v>3554219</v>
      </c>
      <c r="AE52" s="85">
        <v>325207</v>
      </c>
      <c r="AF52" s="86">
        <v>31685211</v>
      </c>
      <c r="AG52" s="86">
        <v>7143228</v>
      </c>
      <c r="AH52" s="86" t="s">
        <v>65</v>
      </c>
      <c r="AI52" s="86">
        <v>20254016</v>
      </c>
      <c r="AJ52" s="86">
        <v>3869858</v>
      </c>
      <c r="AK52" s="86">
        <v>399172</v>
      </c>
      <c r="AL52" s="86">
        <f>12330400+16253665</f>
        <v>28584065</v>
      </c>
      <c r="AM52" s="86">
        <f>5785793+563002</f>
        <v>6348795</v>
      </c>
      <c r="AN52" s="86"/>
      <c r="AO52" s="86">
        <f>3763004+14411951</f>
        <v>18174955</v>
      </c>
      <c r="AP52" s="86">
        <f>2337962+1278703</f>
        <v>3616665</v>
      </c>
      <c r="AQ52" s="86">
        <v>442679</v>
      </c>
    </row>
    <row r="53" spans="1:43" customFormat="1" ht="47.25">
      <c r="A53" s="42" t="s">
        <v>110</v>
      </c>
      <c r="B53" s="83">
        <v>12620070</v>
      </c>
      <c r="C53" s="83">
        <v>9300863</v>
      </c>
      <c r="D53" s="83"/>
      <c r="E53" s="83">
        <v>1761587</v>
      </c>
      <c r="F53" s="83">
        <v>1388968</v>
      </c>
      <c r="G53" s="83">
        <v>38836</v>
      </c>
      <c r="H53" s="83">
        <v>12644128</v>
      </c>
      <c r="I53" s="83">
        <v>9676417</v>
      </c>
      <c r="J53" s="83"/>
      <c r="K53" s="83">
        <v>1606851</v>
      </c>
      <c r="L53" s="83">
        <v>1319684</v>
      </c>
      <c r="M53" s="83">
        <v>38843</v>
      </c>
      <c r="N53" s="83">
        <v>12034110</v>
      </c>
      <c r="O53" s="83">
        <v>9402057</v>
      </c>
      <c r="P53" s="83"/>
      <c r="Q53" s="83">
        <v>1431300</v>
      </c>
      <c r="R53" s="83">
        <v>1160187</v>
      </c>
      <c r="S53" s="83">
        <v>38516</v>
      </c>
      <c r="T53" s="84">
        <v>507199</v>
      </c>
      <c r="U53" s="84">
        <v>377234</v>
      </c>
      <c r="V53" s="83"/>
      <c r="W53" s="84">
        <v>18849</v>
      </c>
      <c r="X53" s="83">
        <v>81040</v>
      </c>
      <c r="Y53" s="83">
        <v>25561</v>
      </c>
      <c r="Z53" s="85">
        <v>676581</v>
      </c>
      <c r="AA53" s="85">
        <v>373580</v>
      </c>
      <c r="AB53" s="87"/>
      <c r="AC53" s="85">
        <v>15995</v>
      </c>
      <c r="AD53" s="85">
        <v>249182</v>
      </c>
      <c r="AE53" s="85">
        <v>32814</v>
      </c>
      <c r="AF53" s="86">
        <v>727501</v>
      </c>
      <c r="AG53" s="86">
        <v>540550</v>
      </c>
      <c r="AH53" s="86" t="s">
        <v>65</v>
      </c>
      <c r="AI53" s="86">
        <v>26176</v>
      </c>
      <c r="AJ53" s="86">
        <v>137602</v>
      </c>
      <c r="AK53" s="86">
        <v>23173</v>
      </c>
      <c r="AL53" s="86">
        <v>562213</v>
      </c>
      <c r="AM53" s="86">
        <v>336059</v>
      </c>
      <c r="AN53" s="86"/>
      <c r="AO53" s="86">
        <v>20915</v>
      </c>
      <c r="AP53" s="86">
        <v>155740</v>
      </c>
      <c r="AQ53" s="86">
        <v>49499</v>
      </c>
    </row>
    <row r="54" spans="1:43" customFormat="1" ht="47.25">
      <c r="A54" s="42" t="s">
        <v>111</v>
      </c>
      <c r="B54" s="83">
        <v>8461575</v>
      </c>
      <c r="C54" s="83">
        <v>2009598</v>
      </c>
      <c r="D54" s="83"/>
      <c r="E54" s="83">
        <v>5277146</v>
      </c>
      <c r="F54" s="83">
        <v>932316</v>
      </c>
      <c r="G54" s="83">
        <v>199468</v>
      </c>
      <c r="H54" s="83">
        <v>8165542</v>
      </c>
      <c r="I54" s="83">
        <v>2200672</v>
      </c>
      <c r="J54" s="83"/>
      <c r="K54" s="83">
        <v>4784230</v>
      </c>
      <c r="L54" s="83">
        <v>946154</v>
      </c>
      <c r="M54" s="83">
        <v>204316</v>
      </c>
      <c r="N54" s="83">
        <v>8079811</v>
      </c>
      <c r="O54" s="83">
        <v>2091109</v>
      </c>
      <c r="P54" s="83"/>
      <c r="Q54" s="83">
        <v>4401116</v>
      </c>
      <c r="R54" s="83">
        <v>1317505</v>
      </c>
      <c r="S54" s="83">
        <v>257149</v>
      </c>
      <c r="T54" s="84">
        <v>7099489</v>
      </c>
      <c r="U54" s="84">
        <v>2379798</v>
      </c>
      <c r="V54" s="83"/>
      <c r="W54" s="84">
        <v>3556770</v>
      </c>
      <c r="X54" s="83">
        <v>887787</v>
      </c>
      <c r="Y54" s="83">
        <v>273886</v>
      </c>
      <c r="Z54" s="85">
        <v>7303032</v>
      </c>
      <c r="AA54" s="85">
        <v>2357282</v>
      </c>
      <c r="AB54" s="87"/>
      <c r="AC54" s="85">
        <v>3738600</v>
      </c>
      <c r="AD54" s="85">
        <v>951247</v>
      </c>
      <c r="AE54" s="85">
        <v>252534</v>
      </c>
      <c r="AF54" s="86">
        <v>24699644</v>
      </c>
      <c r="AG54" s="86">
        <v>2680856</v>
      </c>
      <c r="AH54" s="86"/>
      <c r="AI54" s="86">
        <v>19499557</v>
      </c>
      <c r="AJ54" s="86">
        <v>2156365</v>
      </c>
      <c r="AK54" s="86">
        <v>350191</v>
      </c>
      <c r="AL54" s="86">
        <f>6064935+16253665</f>
        <v>22318600</v>
      </c>
      <c r="AM54" s="86">
        <f>2010584+563002</f>
        <v>2573586</v>
      </c>
      <c r="AN54" s="86"/>
      <c r="AO54" s="86">
        <f>2925947+14411951</f>
        <v>17337898</v>
      </c>
      <c r="AP54" s="86">
        <f>772667+1278703</f>
        <v>2051370</v>
      </c>
      <c r="AQ54" s="86">
        <v>354847</v>
      </c>
    </row>
    <row r="55" spans="1:43" customFormat="1" ht="47.25">
      <c r="A55" s="42" t="s">
        <v>112</v>
      </c>
      <c r="B55" s="83">
        <v>5686190</v>
      </c>
      <c r="C55" s="83">
        <v>3192520</v>
      </c>
      <c r="D55" s="83">
        <v>634</v>
      </c>
      <c r="E55" s="83">
        <v>775885</v>
      </c>
      <c r="F55" s="83">
        <v>1508683</v>
      </c>
      <c r="G55" s="83">
        <v>127759</v>
      </c>
      <c r="H55" s="83">
        <v>6635300</v>
      </c>
      <c r="I55" s="83">
        <v>4112675</v>
      </c>
      <c r="J55" s="83" t="s">
        <v>59</v>
      </c>
      <c r="K55" s="83">
        <v>715262</v>
      </c>
      <c r="L55" s="83">
        <v>1740516</v>
      </c>
      <c r="M55" s="83">
        <v>65459</v>
      </c>
      <c r="N55" s="83">
        <v>6506064</v>
      </c>
      <c r="O55" s="83">
        <v>4085809</v>
      </c>
      <c r="P55" s="87" t="s">
        <v>59</v>
      </c>
      <c r="Q55" s="83">
        <v>657618</v>
      </c>
      <c r="R55" s="83">
        <v>1698482</v>
      </c>
      <c r="S55" s="83">
        <v>52423</v>
      </c>
      <c r="T55" s="84">
        <v>17111657</v>
      </c>
      <c r="U55" s="84">
        <v>12761993</v>
      </c>
      <c r="V55" s="83" t="s">
        <v>59</v>
      </c>
      <c r="W55" s="84">
        <v>1911334</v>
      </c>
      <c r="X55" s="83">
        <v>2385612</v>
      </c>
      <c r="Y55" s="83">
        <v>36514</v>
      </c>
      <c r="Z55" s="85">
        <v>17247066</v>
      </c>
      <c r="AA55" s="85">
        <v>13642705</v>
      </c>
      <c r="AB55" s="87" t="s">
        <v>59</v>
      </c>
      <c r="AC55" s="85">
        <v>1200221</v>
      </c>
      <c r="AD55" s="85">
        <v>2353790</v>
      </c>
      <c r="AE55" s="85">
        <v>39859</v>
      </c>
      <c r="AF55" s="86">
        <v>6258066</v>
      </c>
      <c r="AG55" s="86">
        <v>3921822</v>
      </c>
      <c r="AH55" s="90"/>
      <c r="AI55" s="86">
        <v>728283</v>
      </c>
      <c r="AJ55" s="86">
        <v>1575891</v>
      </c>
      <c r="AK55" s="86">
        <v>25808</v>
      </c>
      <c r="AL55" s="86">
        <v>5703252</v>
      </c>
      <c r="AM55" s="86">
        <v>3439150</v>
      </c>
      <c r="AN55" s="86"/>
      <c r="AO55" s="86">
        <v>816142</v>
      </c>
      <c r="AP55" s="86">
        <v>1409555</v>
      </c>
      <c r="AQ55" s="86">
        <v>38333</v>
      </c>
    </row>
    <row r="56" spans="1:43" customFormat="1" ht="31.5">
      <c r="A56" s="42" t="s">
        <v>113</v>
      </c>
      <c r="B56" s="83">
        <v>11962937</v>
      </c>
      <c r="C56" s="83">
        <v>1887226</v>
      </c>
      <c r="D56" s="83">
        <v>123111</v>
      </c>
      <c r="E56" s="83">
        <v>7254776</v>
      </c>
      <c r="F56" s="83">
        <v>752007</v>
      </c>
      <c r="G56" s="83">
        <v>2049484</v>
      </c>
      <c r="H56" s="83">
        <v>11782305</v>
      </c>
      <c r="I56" s="83">
        <v>2031211</v>
      </c>
      <c r="J56" s="83">
        <v>139423</v>
      </c>
      <c r="K56" s="83">
        <v>7268703</v>
      </c>
      <c r="L56" s="83">
        <v>713604</v>
      </c>
      <c r="M56" s="83">
        <v>1761095</v>
      </c>
      <c r="N56" s="83">
        <v>12067053</v>
      </c>
      <c r="O56" s="83">
        <v>2131102</v>
      </c>
      <c r="P56" s="83">
        <v>136430</v>
      </c>
      <c r="Q56" s="83">
        <v>7628929</v>
      </c>
      <c r="R56" s="83">
        <v>851733</v>
      </c>
      <c r="S56" s="83">
        <v>1447229</v>
      </c>
      <c r="T56" s="84">
        <v>12500869</v>
      </c>
      <c r="U56" s="84">
        <v>2146234</v>
      </c>
      <c r="V56" s="84">
        <v>158040</v>
      </c>
      <c r="W56" s="84">
        <v>8301684</v>
      </c>
      <c r="X56" s="83">
        <v>808141</v>
      </c>
      <c r="Y56" s="83">
        <v>1233841</v>
      </c>
      <c r="Z56" s="85">
        <v>16672915</v>
      </c>
      <c r="AA56" s="85">
        <v>2074686</v>
      </c>
      <c r="AB56" s="85">
        <v>155930</v>
      </c>
      <c r="AC56" s="85">
        <v>11039424</v>
      </c>
      <c r="AD56" s="85">
        <v>1608718</v>
      </c>
      <c r="AE56" s="85">
        <v>1939395</v>
      </c>
      <c r="AF56" s="86">
        <v>16694000</v>
      </c>
      <c r="AG56" s="86">
        <v>2165546</v>
      </c>
      <c r="AH56" s="86">
        <v>114827</v>
      </c>
      <c r="AI56" s="86">
        <v>10646759</v>
      </c>
      <c r="AJ56" s="86">
        <v>1526467</v>
      </c>
      <c r="AK56" s="86">
        <v>2351861</v>
      </c>
      <c r="AL56" s="86">
        <v>16373323</v>
      </c>
      <c r="AM56" s="86">
        <v>2219855</v>
      </c>
      <c r="AN56" s="86" t="s">
        <v>65</v>
      </c>
      <c r="AO56" s="86">
        <v>8684032</v>
      </c>
      <c r="AP56" s="86">
        <v>1884976</v>
      </c>
      <c r="AQ56" s="86">
        <v>3581273</v>
      </c>
    </row>
    <row r="57" spans="1:43" customFormat="1" ht="31.5">
      <c r="A57" s="42" t="s">
        <v>114</v>
      </c>
      <c r="B57" s="83">
        <v>10475657</v>
      </c>
      <c r="C57" s="83">
        <v>1631593</v>
      </c>
      <c r="D57" s="83">
        <v>123111</v>
      </c>
      <c r="E57" s="83">
        <v>6437725</v>
      </c>
      <c r="F57" s="83">
        <v>394007</v>
      </c>
      <c r="G57" s="83">
        <v>2001551</v>
      </c>
      <c r="H57" s="83">
        <v>9766005</v>
      </c>
      <c r="I57" s="83">
        <v>1717824</v>
      </c>
      <c r="J57" s="83">
        <v>139423</v>
      </c>
      <c r="K57" s="83">
        <v>5950585</v>
      </c>
      <c r="L57" s="83">
        <v>390454</v>
      </c>
      <c r="M57" s="83">
        <v>1699450</v>
      </c>
      <c r="N57" s="83">
        <v>8856147</v>
      </c>
      <c r="O57" s="83">
        <v>1574909</v>
      </c>
      <c r="P57" s="83">
        <v>135610</v>
      </c>
      <c r="Q57" s="83">
        <v>5518840</v>
      </c>
      <c r="R57" s="83">
        <v>407478</v>
      </c>
      <c r="S57" s="83">
        <v>1346860</v>
      </c>
      <c r="T57" s="84">
        <v>10417349</v>
      </c>
      <c r="U57" s="84">
        <v>1818164</v>
      </c>
      <c r="V57" s="84">
        <v>158040</v>
      </c>
      <c r="W57" s="84">
        <v>6904280</v>
      </c>
      <c r="X57" s="83">
        <v>534980</v>
      </c>
      <c r="Y57" s="83">
        <v>1148956</v>
      </c>
      <c r="Z57" s="85">
        <v>4278089</v>
      </c>
      <c r="AA57" s="85">
        <v>1527796</v>
      </c>
      <c r="AB57" s="85">
        <v>155930</v>
      </c>
      <c r="AC57" s="85">
        <v>525946</v>
      </c>
      <c r="AD57" s="85">
        <v>484196</v>
      </c>
      <c r="AE57" s="85">
        <v>1729667</v>
      </c>
      <c r="AF57" s="86" t="s">
        <v>65</v>
      </c>
      <c r="AG57" s="86" t="s">
        <v>65</v>
      </c>
      <c r="AH57" s="86" t="s">
        <v>65</v>
      </c>
      <c r="AI57" s="86">
        <v>227403</v>
      </c>
      <c r="AJ57" s="86" t="s">
        <v>65</v>
      </c>
      <c r="AK57" s="86" t="s">
        <v>65</v>
      </c>
      <c r="AL57" s="86">
        <v>5366768</v>
      </c>
      <c r="AM57" s="86" t="s">
        <v>65</v>
      </c>
      <c r="AN57" s="86" t="s">
        <v>65</v>
      </c>
      <c r="AO57" s="86">
        <v>217615</v>
      </c>
      <c r="AP57" s="86" t="s">
        <v>65</v>
      </c>
      <c r="AQ57" s="86" t="s">
        <v>65</v>
      </c>
    </row>
    <row r="58" spans="1:43" customFormat="1">
      <c r="A58" s="42" t="s">
        <v>115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7"/>
      <c r="AA58" s="87"/>
      <c r="AB58" s="87"/>
      <c r="AC58" s="87"/>
      <c r="AD58" s="87"/>
      <c r="AE58" s="87"/>
      <c r="AF58" s="85"/>
      <c r="AG58" s="85"/>
      <c r="AH58" s="90"/>
      <c r="AI58" s="85"/>
      <c r="AJ58" s="85"/>
      <c r="AK58" s="85"/>
      <c r="AL58" s="86"/>
      <c r="AM58" s="86"/>
      <c r="AN58" s="86"/>
      <c r="AO58" s="86"/>
      <c r="AP58" s="86"/>
      <c r="AQ58" s="86"/>
    </row>
    <row r="59" spans="1:43" customFormat="1" ht="31.5">
      <c r="A59" s="42" t="s">
        <v>116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7"/>
      <c r="AA59" s="87"/>
      <c r="AB59" s="87"/>
      <c r="AC59" s="87"/>
      <c r="AD59" s="87"/>
      <c r="AE59" s="87"/>
      <c r="AF59" s="85"/>
      <c r="AG59" s="85"/>
      <c r="AH59" s="90"/>
      <c r="AI59" s="90"/>
      <c r="AJ59" s="85"/>
      <c r="AK59" s="85"/>
      <c r="AL59" s="86"/>
      <c r="AM59" s="86"/>
      <c r="AN59" s="86"/>
      <c r="AO59" s="86"/>
      <c r="AP59" s="86"/>
      <c r="AQ59" s="86"/>
    </row>
    <row r="60" spans="1:43" customFormat="1" ht="47.25">
      <c r="A60" s="42" t="s">
        <v>117</v>
      </c>
      <c r="B60" s="83">
        <v>1407942</v>
      </c>
      <c r="C60" s="83">
        <v>203910</v>
      </c>
      <c r="D60" s="83"/>
      <c r="E60" s="83">
        <v>807422</v>
      </c>
      <c r="F60" s="83">
        <v>348889</v>
      </c>
      <c r="G60" s="83">
        <v>42980</v>
      </c>
      <c r="H60" s="83">
        <v>1939036</v>
      </c>
      <c r="I60" s="83" t="s">
        <v>59</v>
      </c>
      <c r="J60" s="83"/>
      <c r="K60" s="83">
        <v>1310093</v>
      </c>
      <c r="L60" s="83">
        <v>310546</v>
      </c>
      <c r="M60" s="83">
        <v>57929</v>
      </c>
      <c r="N60" s="83">
        <v>3116452</v>
      </c>
      <c r="O60" s="87" t="s">
        <v>59</v>
      </c>
      <c r="P60" s="87" t="s">
        <v>59</v>
      </c>
      <c r="Q60" s="83">
        <v>2110089</v>
      </c>
      <c r="R60" s="83">
        <v>425045</v>
      </c>
      <c r="S60" s="83">
        <v>97915</v>
      </c>
      <c r="T60" s="84">
        <v>2000248</v>
      </c>
      <c r="U60" s="84" t="s">
        <v>59</v>
      </c>
      <c r="V60" s="83"/>
      <c r="W60" s="84">
        <v>1397404</v>
      </c>
      <c r="X60" s="83">
        <v>256062</v>
      </c>
      <c r="Y60" s="83" t="s">
        <v>59</v>
      </c>
      <c r="Z60" s="85">
        <v>12244103</v>
      </c>
      <c r="AA60" s="87" t="s">
        <v>59</v>
      </c>
      <c r="AB60" s="87"/>
      <c r="AC60" s="85">
        <v>10513478</v>
      </c>
      <c r="AD60" s="85">
        <v>1100708</v>
      </c>
      <c r="AE60" s="87" t="s">
        <v>59</v>
      </c>
      <c r="AF60" s="86">
        <v>13274663</v>
      </c>
      <c r="AG60" s="86">
        <v>1161275</v>
      </c>
      <c r="AH60" s="86" t="s">
        <v>65</v>
      </c>
      <c r="AI60" s="86">
        <v>10419356</v>
      </c>
      <c r="AJ60" s="86">
        <v>1271256</v>
      </c>
      <c r="AK60" s="86">
        <v>422595</v>
      </c>
      <c r="AL60" s="86">
        <v>10849106</v>
      </c>
      <c r="AM60" s="86">
        <v>900303</v>
      </c>
      <c r="AN60" s="86"/>
      <c r="AO60" s="86">
        <v>8466417</v>
      </c>
      <c r="AP60" s="86">
        <v>1372866</v>
      </c>
      <c r="AQ60" s="86">
        <v>109366</v>
      </c>
    </row>
    <row r="61" spans="1:43" customFormat="1" ht="31.5">
      <c r="A61" s="42" t="s">
        <v>118</v>
      </c>
      <c r="B61" s="83">
        <v>79338</v>
      </c>
      <c r="C61" s="83">
        <v>51723</v>
      </c>
      <c r="D61" s="83"/>
      <c r="E61" s="83">
        <v>9629</v>
      </c>
      <c r="F61" s="83">
        <v>9111</v>
      </c>
      <c r="G61" s="83">
        <v>4953</v>
      </c>
      <c r="H61" s="83">
        <v>77264</v>
      </c>
      <c r="I61" s="83" t="s">
        <v>59</v>
      </c>
      <c r="J61" s="83"/>
      <c r="K61" s="83">
        <v>8025</v>
      </c>
      <c r="L61" s="83">
        <v>12604</v>
      </c>
      <c r="M61" s="83">
        <v>3716</v>
      </c>
      <c r="N61" s="83">
        <v>94454</v>
      </c>
      <c r="O61" s="87" t="s">
        <v>59</v>
      </c>
      <c r="P61" s="83"/>
      <c r="Q61" s="83"/>
      <c r="R61" s="83">
        <v>19210</v>
      </c>
      <c r="S61" s="83">
        <v>2454</v>
      </c>
      <c r="T61" s="84">
        <v>83272</v>
      </c>
      <c r="U61" s="83" t="s">
        <v>59</v>
      </c>
      <c r="V61" s="83"/>
      <c r="W61" s="83"/>
      <c r="X61" s="83">
        <v>17099</v>
      </c>
      <c r="Y61" s="83" t="s">
        <v>59</v>
      </c>
      <c r="Z61" s="85">
        <v>150723</v>
      </c>
      <c r="AA61" s="87" t="s">
        <v>59</v>
      </c>
      <c r="AB61" s="87"/>
      <c r="AC61" s="87"/>
      <c r="AD61" s="85">
        <v>23814</v>
      </c>
      <c r="AE61" s="87" t="s">
        <v>59</v>
      </c>
      <c r="AF61" s="86" t="s">
        <v>65</v>
      </c>
      <c r="AG61" s="86" t="s">
        <v>65</v>
      </c>
      <c r="AH61" s="90"/>
      <c r="AI61" s="85"/>
      <c r="AJ61" s="86" t="s">
        <v>65</v>
      </c>
      <c r="AK61" s="86" t="s">
        <v>65</v>
      </c>
      <c r="AL61" s="86">
        <v>157449</v>
      </c>
      <c r="AM61" s="86" t="s">
        <v>65</v>
      </c>
      <c r="AN61" s="86"/>
      <c r="AO61" s="86"/>
      <c r="AP61" s="86" t="s">
        <v>65</v>
      </c>
      <c r="AQ61" s="86" t="s">
        <v>65</v>
      </c>
    </row>
    <row r="62" spans="1:43" customFormat="1" ht="47.25">
      <c r="A62" s="42" t="s">
        <v>119</v>
      </c>
      <c r="B62" s="83">
        <v>504973</v>
      </c>
      <c r="C62" s="83">
        <v>329695</v>
      </c>
      <c r="D62" s="83"/>
      <c r="E62" s="83">
        <v>13734</v>
      </c>
      <c r="F62" s="83">
        <v>121705</v>
      </c>
      <c r="G62" s="83">
        <v>31801</v>
      </c>
      <c r="H62" s="83">
        <v>682452</v>
      </c>
      <c r="I62" s="83">
        <v>370920</v>
      </c>
      <c r="J62" s="83"/>
      <c r="K62" s="83">
        <v>13948</v>
      </c>
      <c r="L62" s="83">
        <v>122871</v>
      </c>
      <c r="M62" s="83">
        <v>174139</v>
      </c>
      <c r="N62" s="83">
        <v>1022572</v>
      </c>
      <c r="O62" s="83">
        <v>414192</v>
      </c>
      <c r="P62" s="83"/>
      <c r="Q62" s="83">
        <v>18986</v>
      </c>
      <c r="R62" s="83">
        <v>177001</v>
      </c>
      <c r="S62" s="83">
        <v>412082</v>
      </c>
      <c r="T62" s="84">
        <v>1169394</v>
      </c>
      <c r="U62" s="84">
        <v>381035</v>
      </c>
      <c r="V62" s="83"/>
      <c r="W62" s="84">
        <v>19030</v>
      </c>
      <c r="X62" s="83">
        <v>207700</v>
      </c>
      <c r="Y62" s="83">
        <v>561337</v>
      </c>
      <c r="Z62" s="85">
        <v>1130146</v>
      </c>
      <c r="AA62" s="85">
        <v>419383</v>
      </c>
      <c r="AB62" s="87"/>
      <c r="AC62" s="85">
        <v>16837</v>
      </c>
      <c r="AD62" s="85">
        <v>227196</v>
      </c>
      <c r="AE62" s="85">
        <v>466730</v>
      </c>
      <c r="AF62" s="86">
        <v>1202617</v>
      </c>
      <c r="AG62" s="86">
        <v>519009</v>
      </c>
      <c r="AH62" s="85"/>
      <c r="AI62" s="86">
        <v>43657</v>
      </c>
      <c r="AJ62" s="86">
        <v>289053</v>
      </c>
      <c r="AK62" s="86">
        <v>350887</v>
      </c>
      <c r="AL62" s="86">
        <v>577415</v>
      </c>
      <c r="AM62" s="86">
        <v>303573</v>
      </c>
      <c r="AN62" s="86"/>
      <c r="AO62" s="86" t="s">
        <v>65</v>
      </c>
      <c r="AP62" s="86">
        <v>267513</v>
      </c>
      <c r="AQ62" s="86">
        <v>5335</v>
      </c>
    </row>
    <row r="63" spans="1:43" customFormat="1" ht="31.5">
      <c r="A63" s="42" t="s">
        <v>120</v>
      </c>
      <c r="B63" s="83">
        <v>94884</v>
      </c>
      <c r="C63" s="83">
        <v>87345</v>
      </c>
      <c r="D63" s="83"/>
      <c r="E63" s="83">
        <v>1540</v>
      </c>
      <c r="F63" s="83">
        <v>3713</v>
      </c>
      <c r="G63" s="83">
        <v>355</v>
      </c>
      <c r="H63" s="83" t="s">
        <v>59</v>
      </c>
      <c r="I63" s="83" t="s">
        <v>59</v>
      </c>
      <c r="J63" s="83"/>
      <c r="K63" s="83" t="s">
        <v>59</v>
      </c>
      <c r="L63" s="83">
        <v>4755</v>
      </c>
      <c r="M63" s="83" t="s">
        <v>59</v>
      </c>
      <c r="N63" s="87" t="s">
        <v>59</v>
      </c>
      <c r="O63" s="87" t="s">
        <v>59</v>
      </c>
      <c r="P63" s="83"/>
      <c r="Q63" s="83">
        <v>4772</v>
      </c>
      <c r="R63" s="83">
        <v>4649</v>
      </c>
      <c r="S63" s="87" t="s">
        <v>59</v>
      </c>
      <c r="T63" s="87" t="s">
        <v>59</v>
      </c>
      <c r="U63" s="87" t="s">
        <v>59</v>
      </c>
      <c r="V63" s="83"/>
      <c r="W63" s="83">
        <v>3882</v>
      </c>
      <c r="X63" s="87" t="s">
        <v>59</v>
      </c>
      <c r="Y63" s="83"/>
      <c r="Z63" s="87" t="s">
        <v>59</v>
      </c>
      <c r="AA63" s="87" t="s">
        <v>59</v>
      </c>
      <c r="AB63" s="87"/>
      <c r="AC63" s="87"/>
      <c r="AD63" s="87" t="s">
        <v>59</v>
      </c>
      <c r="AE63" s="87"/>
      <c r="AF63" s="86">
        <v>227921</v>
      </c>
      <c r="AG63" s="86">
        <v>214879</v>
      </c>
      <c r="AH63" s="85"/>
      <c r="AI63" s="86" t="s">
        <v>65</v>
      </c>
      <c r="AJ63" s="86">
        <v>9215</v>
      </c>
      <c r="AK63" s="86" t="s">
        <v>65</v>
      </c>
      <c r="AL63" s="86">
        <v>225950</v>
      </c>
      <c r="AM63" s="86">
        <v>208466</v>
      </c>
      <c r="AN63" s="86"/>
      <c r="AO63" s="86" t="s">
        <v>65</v>
      </c>
      <c r="AP63" s="86">
        <v>13213</v>
      </c>
      <c r="AQ63" s="86" t="s">
        <v>65</v>
      </c>
    </row>
    <row r="64" spans="1:43" customFormat="1" ht="31.5">
      <c r="A64" s="42" t="s">
        <v>121</v>
      </c>
      <c r="B64" s="83">
        <v>410089</v>
      </c>
      <c r="C64" s="83">
        <v>242350</v>
      </c>
      <c r="D64" s="83"/>
      <c r="E64" s="83">
        <v>12194</v>
      </c>
      <c r="F64" s="83">
        <v>117992</v>
      </c>
      <c r="G64" s="83">
        <v>31446</v>
      </c>
      <c r="H64" s="83" t="s">
        <v>59</v>
      </c>
      <c r="I64" s="83" t="s">
        <v>59</v>
      </c>
      <c r="J64" s="83"/>
      <c r="K64" s="83">
        <v>12542</v>
      </c>
      <c r="L64" s="83">
        <v>118116</v>
      </c>
      <c r="M64" s="83">
        <v>173926</v>
      </c>
      <c r="N64" s="87" t="s">
        <v>59</v>
      </c>
      <c r="O64" s="87" t="s">
        <v>59</v>
      </c>
      <c r="P64" s="83"/>
      <c r="Q64" s="83">
        <v>14214</v>
      </c>
      <c r="R64" s="83">
        <v>172352</v>
      </c>
      <c r="S64" s="83">
        <v>412011</v>
      </c>
      <c r="T64" s="87" t="s">
        <v>59</v>
      </c>
      <c r="U64" s="87" t="s">
        <v>59</v>
      </c>
      <c r="V64" s="83"/>
      <c r="W64" s="84">
        <v>15213</v>
      </c>
      <c r="X64" s="87" t="s">
        <v>59</v>
      </c>
      <c r="Y64" s="83">
        <v>561337</v>
      </c>
      <c r="Z64" s="87" t="s">
        <v>59</v>
      </c>
      <c r="AA64" s="87" t="s">
        <v>59</v>
      </c>
      <c r="AB64" s="87"/>
      <c r="AC64" s="85">
        <v>16837</v>
      </c>
      <c r="AD64" s="87" t="s">
        <v>59</v>
      </c>
      <c r="AE64" s="85">
        <v>466730</v>
      </c>
      <c r="AF64" s="86">
        <v>974696</v>
      </c>
      <c r="AG64" s="86">
        <v>304130</v>
      </c>
      <c r="AH64" s="90"/>
      <c r="AI64" s="86" t="s">
        <v>65</v>
      </c>
      <c r="AJ64" s="86">
        <v>279838</v>
      </c>
      <c r="AK64" s="86" t="s">
        <v>65</v>
      </c>
      <c r="AL64" s="86">
        <v>351465</v>
      </c>
      <c r="AM64" s="86">
        <v>95107</v>
      </c>
      <c r="AN64" s="86"/>
      <c r="AO64" s="86" t="s">
        <v>65</v>
      </c>
      <c r="AP64" s="86">
        <v>254300</v>
      </c>
      <c r="AQ64" s="86" t="s">
        <v>65</v>
      </c>
    </row>
    <row r="65" spans="1:43" customFormat="1" ht="31.5">
      <c r="A65" s="42" t="s">
        <v>122</v>
      </c>
      <c r="B65" s="83">
        <v>5656714</v>
      </c>
      <c r="C65" s="83">
        <v>235247</v>
      </c>
      <c r="D65" s="83"/>
      <c r="E65" s="83">
        <v>1977577</v>
      </c>
      <c r="F65" s="83">
        <v>3373128</v>
      </c>
      <c r="G65" s="83">
        <v>16592</v>
      </c>
      <c r="H65" s="83">
        <v>5224992</v>
      </c>
      <c r="I65" s="83">
        <v>221374</v>
      </c>
      <c r="J65" s="83"/>
      <c r="K65" s="83">
        <v>1981023</v>
      </c>
      <c r="L65" s="83">
        <v>2972831</v>
      </c>
      <c r="M65" s="83">
        <v>40699</v>
      </c>
      <c r="N65" s="83">
        <v>5331962</v>
      </c>
      <c r="O65" s="83">
        <v>222174</v>
      </c>
      <c r="P65" s="83"/>
      <c r="Q65" s="83">
        <v>1997312</v>
      </c>
      <c r="R65" s="83">
        <v>3009204</v>
      </c>
      <c r="S65" s="83">
        <v>35952</v>
      </c>
      <c r="T65" s="84">
        <v>5346298</v>
      </c>
      <c r="U65" s="84">
        <v>211296</v>
      </c>
      <c r="V65" s="83"/>
      <c r="W65" s="84">
        <v>2028348</v>
      </c>
      <c r="X65" s="83">
        <v>2991151</v>
      </c>
      <c r="Y65" s="83">
        <v>43771</v>
      </c>
      <c r="Z65" s="85">
        <v>5034841</v>
      </c>
      <c r="AA65" s="85">
        <v>240295</v>
      </c>
      <c r="AB65" s="87"/>
      <c r="AC65" s="85">
        <v>2183047</v>
      </c>
      <c r="AD65" s="85">
        <v>2495261</v>
      </c>
      <c r="AE65" s="85">
        <v>46342</v>
      </c>
      <c r="AF65" s="86">
        <v>5365428</v>
      </c>
      <c r="AG65" s="86">
        <v>210816</v>
      </c>
      <c r="AH65" s="85"/>
      <c r="AI65" s="86">
        <v>1944667</v>
      </c>
      <c r="AJ65" s="86">
        <v>3097712</v>
      </c>
      <c r="AK65" s="86">
        <v>43295</v>
      </c>
      <c r="AL65" s="86">
        <v>5554454</v>
      </c>
      <c r="AM65" s="86">
        <v>227408</v>
      </c>
      <c r="AN65" s="86"/>
      <c r="AO65" s="86">
        <v>2082459</v>
      </c>
      <c r="AP65" s="86">
        <v>3151139</v>
      </c>
      <c r="AQ65" s="86">
        <v>42234</v>
      </c>
    </row>
    <row r="66" spans="1:43" customFormat="1">
      <c r="A66" s="42" t="s">
        <v>123</v>
      </c>
      <c r="B66" s="83">
        <v>8823</v>
      </c>
      <c r="C66" s="83">
        <v>8608</v>
      </c>
      <c r="D66" s="83"/>
      <c r="E66" s="83"/>
      <c r="F66" s="83"/>
      <c r="G66" s="83"/>
      <c r="H66" s="83" t="s">
        <v>59</v>
      </c>
      <c r="I66" s="83" t="s">
        <v>59</v>
      </c>
      <c r="J66" s="83"/>
      <c r="K66" s="83"/>
      <c r="L66" s="83"/>
      <c r="M66" s="83"/>
      <c r="N66" s="87" t="s">
        <v>59</v>
      </c>
      <c r="O66" s="87" t="s">
        <v>59</v>
      </c>
      <c r="P66" s="83"/>
      <c r="Q66" s="87" t="s">
        <v>59</v>
      </c>
      <c r="R66" s="87" t="s">
        <v>59</v>
      </c>
      <c r="S66" s="83"/>
      <c r="T66" s="87" t="s">
        <v>59</v>
      </c>
      <c r="U66" s="87" t="s">
        <v>59</v>
      </c>
      <c r="V66" s="83"/>
      <c r="W66" s="83"/>
      <c r="X66" s="83"/>
      <c r="Y66" s="83"/>
      <c r="Z66" s="87" t="s">
        <v>59</v>
      </c>
      <c r="AA66" s="87" t="s">
        <v>59</v>
      </c>
      <c r="AB66" s="87"/>
      <c r="AC66" s="87" t="s">
        <v>59</v>
      </c>
      <c r="AD66" s="87" t="s">
        <v>59</v>
      </c>
      <c r="AE66" s="87"/>
      <c r="AF66" s="86" t="s">
        <v>65</v>
      </c>
      <c r="AG66" s="86" t="s">
        <v>65</v>
      </c>
      <c r="AH66" s="85"/>
      <c r="AI66" s="86" t="s">
        <v>65</v>
      </c>
      <c r="AJ66" s="92"/>
      <c r="AK66" s="92"/>
      <c r="AL66" s="86"/>
      <c r="AM66" s="86"/>
      <c r="AN66" s="86"/>
      <c r="AO66" s="86"/>
      <c r="AP66" s="86"/>
      <c r="AQ66" s="86"/>
    </row>
    <row r="67" spans="1:43" customFormat="1" ht="63">
      <c r="A67" s="42" t="s">
        <v>124</v>
      </c>
      <c r="B67" s="88"/>
      <c r="C67" s="88"/>
      <c r="D67" s="93"/>
      <c r="E67" s="88"/>
      <c r="F67" s="88"/>
      <c r="G67" s="88"/>
      <c r="H67" s="88"/>
      <c r="I67" s="88"/>
      <c r="J67" s="93"/>
      <c r="K67" s="88"/>
      <c r="L67" s="88"/>
      <c r="M67" s="88"/>
      <c r="N67" s="88"/>
      <c r="O67" s="88"/>
      <c r="P67" s="93"/>
      <c r="Q67" s="88"/>
      <c r="R67" s="88"/>
      <c r="S67" s="88"/>
      <c r="T67" s="88"/>
      <c r="U67" s="88"/>
      <c r="V67" s="93"/>
      <c r="W67" s="88"/>
      <c r="X67" s="88"/>
      <c r="Y67" s="88"/>
      <c r="Z67" s="87"/>
      <c r="AA67" s="87"/>
      <c r="AB67" s="91"/>
      <c r="AC67" s="87"/>
      <c r="AD67" s="87"/>
      <c r="AE67" s="87"/>
      <c r="AF67" s="92"/>
      <c r="AG67" s="92"/>
      <c r="AH67" s="90"/>
      <c r="AI67" s="92"/>
      <c r="AJ67" s="92"/>
      <c r="AK67" s="85"/>
      <c r="AL67" s="86"/>
      <c r="AM67" s="86"/>
      <c r="AN67" s="86"/>
      <c r="AO67" s="86"/>
      <c r="AP67" s="86"/>
      <c r="AQ67" s="86"/>
    </row>
    <row r="68" spans="1:43" customFormat="1" ht="31.5">
      <c r="A68" s="42" t="s">
        <v>125</v>
      </c>
      <c r="B68" s="83">
        <v>18867</v>
      </c>
      <c r="C68" s="83">
        <v>5269</v>
      </c>
      <c r="D68" s="83"/>
      <c r="E68" s="83">
        <v>170</v>
      </c>
      <c r="F68" s="83">
        <v>11977</v>
      </c>
      <c r="G68" s="83">
        <v>1406</v>
      </c>
      <c r="H68" s="83" t="s">
        <v>59</v>
      </c>
      <c r="I68" s="83" t="s">
        <v>59</v>
      </c>
      <c r="J68" s="83"/>
      <c r="K68" s="83" t="s">
        <v>59</v>
      </c>
      <c r="L68" s="83" t="s">
        <v>59</v>
      </c>
      <c r="M68" s="83" t="s">
        <v>59</v>
      </c>
      <c r="N68" s="87" t="s">
        <v>59</v>
      </c>
      <c r="O68" s="87" t="s">
        <v>59</v>
      </c>
      <c r="P68" s="83"/>
      <c r="Q68" s="87" t="s">
        <v>59</v>
      </c>
      <c r="R68" s="87" t="s">
        <v>59</v>
      </c>
      <c r="S68" s="87" t="s">
        <v>59</v>
      </c>
      <c r="T68" s="87" t="s">
        <v>59</v>
      </c>
      <c r="U68" s="87" t="s">
        <v>59</v>
      </c>
      <c r="V68" s="83"/>
      <c r="W68" s="87" t="s">
        <v>59</v>
      </c>
      <c r="X68" s="87" t="s">
        <v>59</v>
      </c>
      <c r="Y68" s="87" t="s">
        <v>59</v>
      </c>
      <c r="Z68" s="87" t="s">
        <v>59</v>
      </c>
      <c r="AA68" s="87" t="s">
        <v>59</v>
      </c>
      <c r="AB68" s="87"/>
      <c r="AC68" s="87" t="s">
        <v>59</v>
      </c>
      <c r="AD68" s="87" t="s">
        <v>59</v>
      </c>
      <c r="AE68" s="87" t="s">
        <v>59</v>
      </c>
      <c r="AF68" s="86" t="s">
        <v>65</v>
      </c>
      <c r="AG68" s="86" t="s">
        <v>65</v>
      </c>
      <c r="AH68" s="90"/>
      <c r="AI68" s="86" t="s">
        <v>65</v>
      </c>
      <c r="AJ68" s="86" t="s">
        <v>65</v>
      </c>
      <c r="AK68" s="86" t="s">
        <v>65</v>
      </c>
      <c r="AL68" s="86" t="s">
        <v>65</v>
      </c>
      <c r="AM68" s="86" t="s">
        <v>65</v>
      </c>
      <c r="AN68" s="86"/>
      <c r="AO68" s="86" t="s">
        <v>65</v>
      </c>
      <c r="AP68" s="86" t="s">
        <v>65</v>
      </c>
      <c r="AQ68" s="86" t="s">
        <v>65</v>
      </c>
    </row>
    <row r="69" spans="1:43" customFormat="1" ht="31.5">
      <c r="A69" s="42" t="s">
        <v>126</v>
      </c>
      <c r="B69" s="83">
        <v>5615443</v>
      </c>
      <c r="C69" s="83">
        <v>221370</v>
      </c>
      <c r="D69" s="83"/>
      <c r="E69" s="83">
        <v>1977210</v>
      </c>
      <c r="F69" s="83">
        <v>3348356</v>
      </c>
      <c r="G69" s="83">
        <v>14771</v>
      </c>
      <c r="H69" s="83">
        <v>5170420</v>
      </c>
      <c r="I69" s="83">
        <v>208018</v>
      </c>
      <c r="J69" s="83"/>
      <c r="K69" s="83">
        <v>1980598</v>
      </c>
      <c r="L69" s="83">
        <v>2932975</v>
      </c>
      <c r="M69" s="83">
        <v>39764</v>
      </c>
      <c r="N69" s="83">
        <v>5197155</v>
      </c>
      <c r="O69" s="83">
        <v>207925</v>
      </c>
      <c r="P69" s="83"/>
      <c r="Q69" s="83">
        <v>1996969</v>
      </c>
      <c r="R69" s="83">
        <v>2890379</v>
      </c>
      <c r="S69" s="83">
        <v>34562</v>
      </c>
      <c r="T69" s="84">
        <v>5244652</v>
      </c>
      <c r="U69" s="84">
        <v>197702</v>
      </c>
      <c r="V69" s="83"/>
      <c r="W69" s="84">
        <v>2028054</v>
      </c>
      <c r="X69" s="83">
        <v>2905412</v>
      </c>
      <c r="Y69" s="83">
        <v>42323</v>
      </c>
      <c r="Z69" s="85">
        <v>4939536</v>
      </c>
      <c r="AA69" s="85">
        <v>227147</v>
      </c>
      <c r="AB69" s="87"/>
      <c r="AC69" s="85">
        <v>2180596</v>
      </c>
      <c r="AD69" s="85">
        <v>2430346</v>
      </c>
      <c r="AE69" s="85">
        <v>37997</v>
      </c>
      <c r="AF69" s="86">
        <v>5230275</v>
      </c>
      <c r="AG69" s="86">
        <v>199048</v>
      </c>
      <c r="AH69" s="90"/>
      <c r="AI69" s="86">
        <v>1942446</v>
      </c>
      <c r="AJ69" s="86">
        <v>2988714</v>
      </c>
      <c r="AK69" s="86">
        <v>34009</v>
      </c>
      <c r="AL69" s="86">
        <v>5418718</v>
      </c>
      <c r="AM69" s="86">
        <v>209138</v>
      </c>
      <c r="AN69" s="86"/>
      <c r="AO69" s="86">
        <v>2080701</v>
      </c>
      <c r="AP69" s="86">
        <v>3042669</v>
      </c>
      <c r="AQ69" s="86">
        <v>34996</v>
      </c>
    </row>
    <row r="70" spans="1:43" customFormat="1" ht="78.75">
      <c r="A70" s="42" t="s">
        <v>127</v>
      </c>
      <c r="B70" s="83">
        <v>13581</v>
      </c>
      <c r="C70" s="83"/>
      <c r="D70" s="83"/>
      <c r="E70" s="83"/>
      <c r="F70" s="83">
        <v>12779</v>
      </c>
      <c r="G70" s="83">
        <v>415</v>
      </c>
      <c r="H70" s="83" t="s">
        <v>59</v>
      </c>
      <c r="I70" s="83"/>
      <c r="J70" s="83"/>
      <c r="K70" s="83" t="s">
        <v>59</v>
      </c>
      <c r="L70" s="83">
        <v>31936</v>
      </c>
      <c r="M70" s="83" t="s">
        <v>59</v>
      </c>
      <c r="N70" s="83">
        <v>38948</v>
      </c>
      <c r="O70" s="87" t="s">
        <v>59</v>
      </c>
      <c r="P70" s="83"/>
      <c r="Q70" s="87" t="s">
        <v>59</v>
      </c>
      <c r="R70" s="83">
        <v>36254</v>
      </c>
      <c r="S70" s="87" t="s">
        <v>59</v>
      </c>
      <c r="T70" s="83">
        <v>44524</v>
      </c>
      <c r="U70" s="85" t="s">
        <v>59</v>
      </c>
      <c r="V70" s="83"/>
      <c r="W70" s="83"/>
      <c r="X70" s="83">
        <v>40420</v>
      </c>
      <c r="Y70" s="83"/>
      <c r="Z70" s="85">
        <v>30714</v>
      </c>
      <c r="AA70" s="85" t="s">
        <v>59</v>
      </c>
      <c r="AB70" s="85"/>
      <c r="AC70" s="85" t="s">
        <v>59</v>
      </c>
      <c r="AD70" s="85">
        <v>30714</v>
      </c>
      <c r="AE70" s="85" t="s">
        <v>59</v>
      </c>
      <c r="AF70" s="86">
        <v>50262</v>
      </c>
      <c r="AG70" s="86" t="s">
        <v>65</v>
      </c>
      <c r="AH70" s="90"/>
      <c r="AI70" s="86" t="s">
        <v>65</v>
      </c>
      <c r="AJ70" s="86">
        <v>43398</v>
      </c>
      <c r="AK70" s="86" t="s">
        <v>65</v>
      </c>
      <c r="AL70" s="86">
        <v>54667</v>
      </c>
      <c r="AM70" s="86" t="s">
        <v>65</v>
      </c>
      <c r="AN70" s="86"/>
      <c r="AO70" s="86" t="s">
        <v>65</v>
      </c>
      <c r="AP70" s="86">
        <v>52224</v>
      </c>
      <c r="AQ70" s="86" t="s">
        <v>65</v>
      </c>
    </row>
    <row r="71" spans="1:43" customFormat="1" ht="31.5">
      <c r="A71" s="42" t="s">
        <v>128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3">
        <v>9000</v>
      </c>
      <c r="U71" s="83"/>
      <c r="V71" s="83"/>
      <c r="W71" s="83"/>
      <c r="X71" s="83">
        <v>8112</v>
      </c>
      <c r="Y71" s="87" t="s">
        <v>59</v>
      </c>
      <c r="Z71" s="85">
        <v>19325</v>
      </c>
      <c r="AA71" s="87"/>
      <c r="AB71" s="87"/>
      <c r="AC71" s="87" t="s">
        <v>59</v>
      </c>
      <c r="AD71" s="85">
        <v>11804</v>
      </c>
      <c r="AE71" s="87" t="s">
        <v>59</v>
      </c>
      <c r="AF71" s="86" t="s">
        <v>65</v>
      </c>
      <c r="AG71" s="92"/>
      <c r="AH71" s="85"/>
      <c r="AI71" s="86" t="s">
        <v>65</v>
      </c>
      <c r="AJ71" s="86" t="s">
        <v>65</v>
      </c>
      <c r="AK71" s="86" t="s">
        <v>65</v>
      </c>
      <c r="AL71" s="86" t="s">
        <v>65</v>
      </c>
      <c r="AM71" s="86" t="s">
        <v>65</v>
      </c>
      <c r="AN71" s="86"/>
      <c r="AO71" s="86"/>
      <c r="AP71" s="86" t="s">
        <v>65</v>
      </c>
      <c r="AQ71" s="86" t="s">
        <v>65</v>
      </c>
    </row>
    <row r="72" spans="1:43" customFormat="1" ht="31.5">
      <c r="A72" s="42" t="s">
        <v>129</v>
      </c>
      <c r="B72" s="83">
        <v>3445367</v>
      </c>
      <c r="C72" s="83">
        <v>2871615</v>
      </c>
      <c r="D72" s="83">
        <v>5642</v>
      </c>
      <c r="E72" s="83">
        <v>32294</v>
      </c>
      <c r="F72" s="83">
        <v>448110</v>
      </c>
      <c r="G72" s="83">
        <v>37287</v>
      </c>
      <c r="H72" s="83">
        <v>3297481</v>
      </c>
      <c r="I72" s="83">
        <v>2718784</v>
      </c>
      <c r="J72" s="83" t="s">
        <v>59</v>
      </c>
      <c r="K72" s="83">
        <v>30869</v>
      </c>
      <c r="L72" s="83">
        <v>474578</v>
      </c>
      <c r="M72" s="83">
        <v>63658</v>
      </c>
      <c r="N72" s="83">
        <v>3789239</v>
      </c>
      <c r="O72" s="83">
        <v>2179858</v>
      </c>
      <c r="P72" s="87" t="s">
        <v>59</v>
      </c>
      <c r="Q72" s="83">
        <v>913825</v>
      </c>
      <c r="R72" s="83">
        <v>614082</v>
      </c>
      <c r="S72" s="83">
        <v>77040</v>
      </c>
      <c r="T72" s="84">
        <v>3712092</v>
      </c>
      <c r="U72" s="84">
        <v>2651866</v>
      </c>
      <c r="V72" s="84" t="s">
        <v>59</v>
      </c>
      <c r="W72" s="84">
        <v>102353</v>
      </c>
      <c r="X72" s="83">
        <v>835988</v>
      </c>
      <c r="Y72" s="83">
        <v>118869</v>
      </c>
      <c r="Z72" s="85">
        <v>3315447</v>
      </c>
      <c r="AA72" s="85">
        <v>2347794</v>
      </c>
      <c r="AB72" s="87" t="s">
        <v>59</v>
      </c>
      <c r="AC72" s="85">
        <v>18294</v>
      </c>
      <c r="AD72" s="85">
        <v>742900</v>
      </c>
      <c r="AE72" s="85">
        <v>202135</v>
      </c>
      <c r="AF72" s="86">
        <v>5017642</v>
      </c>
      <c r="AG72" s="86">
        <v>3606459</v>
      </c>
      <c r="AH72" s="86">
        <v>1855892</v>
      </c>
      <c r="AI72" s="86">
        <v>16254</v>
      </c>
      <c r="AJ72" s="86">
        <v>699521</v>
      </c>
      <c r="AK72" s="86">
        <v>692035</v>
      </c>
      <c r="AL72" s="86">
        <v>4068662</v>
      </c>
      <c r="AM72" s="86">
        <v>3321087</v>
      </c>
      <c r="AN72" s="86" t="s">
        <v>65</v>
      </c>
      <c r="AO72" s="86">
        <v>14531</v>
      </c>
      <c r="AP72" s="86">
        <v>636376</v>
      </c>
      <c r="AQ72" s="86">
        <v>93701</v>
      </c>
    </row>
    <row r="73" spans="1:43" customFormat="1" ht="63">
      <c r="A73" s="42" t="s">
        <v>130</v>
      </c>
      <c r="B73" s="83">
        <v>3407980</v>
      </c>
      <c r="C73" s="83">
        <v>2844020</v>
      </c>
      <c r="D73" s="83">
        <v>5642</v>
      </c>
      <c r="E73" s="83">
        <v>32240</v>
      </c>
      <c r="F73" s="83">
        <v>443723</v>
      </c>
      <c r="G73" s="83">
        <v>32158</v>
      </c>
      <c r="H73" s="83">
        <v>3264357</v>
      </c>
      <c r="I73" s="83">
        <v>2694284</v>
      </c>
      <c r="J73" s="83" t="s">
        <v>59</v>
      </c>
      <c r="K73" s="83">
        <v>29717</v>
      </c>
      <c r="L73" s="83">
        <v>471780</v>
      </c>
      <c r="M73" s="83">
        <v>58984</v>
      </c>
      <c r="N73" s="83">
        <v>3764235</v>
      </c>
      <c r="O73" s="87" t="s">
        <v>59</v>
      </c>
      <c r="P73" s="87" t="s">
        <v>59</v>
      </c>
      <c r="Q73" s="83">
        <v>913794</v>
      </c>
      <c r="R73" s="83">
        <v>609677</v>
      </c>
      <c r="S73" s="83">
        <v>73255</v>
      </c>
      <c r="T73" s="84">
        <v>3686069</v>
      </c>
      <c r="U73" s="87" t="s">
        <v>59</v>
      </c>
      <c r="V73" s="87" t="s">
        <v>59</v>
      </c>
      <c r="W73" s="84">
        <v>102333</v>
      </c>
      <c r="X73" s="83">
        <v>831787</v>
      </c>
      <c r="Y73" s="83">
        <v>114220</v>
      </c>
      <c r="Z73" s="85">
        <v>3290968</v>
      </c>
      <c r="AA73" s="87" t="s">
        <v>59</v>
      </c>
      <c r="AB73" s="87" t="s">
        <v>59</v>
      </c>
      <c r="AC73" s="85">
        <v>18294</v>
      </c>
      <c r="AD73" s="85">
        <v>741435</v>
      </c>
      <c r="AE73" s="85">
        <v>199023</v>
      </c>
      <c r="AF73" s="86">
        <v>4994398</v>
      </c>
      <c r="AG73" s="86" t="s">
        <v>65</v>
      </c>
      <c r="AH73" s="86" t="s">
        <v>65</v>
      </c>
      <c r="AI73" s="86">
        <v>16254</v>
      </c>
      <c r="AJ73" s="86">
        <v>697196</v>
      </c>
      <c r="AK73" s="86">
        <v>688023</v>
      </c>
      <c r="AL73" s="86">
        <v>4044846</v>
      </c>
      <c r="AM73" s="86" t="s">
        <v>65</v>
      </c>
      <c r="AN73" s="86" t="s">
        <v>65</v>
      </c>
      <c r="AO73" s="86">
        <v>14531</v>
      </c>
      <c r="AP73" s="86">
        <v>634426</v>
      </c>
      <c r="AQ73" s="86">
        <v>88803</v>
      </c>
    </row>
    <row r="74" spans="1:43" customFormat="1" ht="78.75">
      <c r="A74" s="42" t="s">
        <v>131</v>
      </c>
      <c r="B74" s="83">
        <v>37387</v>
      </c>
      <c r="C74" s="83">
        <v>27595</v>
      </c>
      <c r="D74" s="83"/>
      <c r="E74" s="83"/>
      <c r="F74" s="83">
        <v>4387</v>
      </c>
      <c r="G74" s="83">
        <v>5129</v>
      </c>
      <c r="H74" s="83">
        <v>33124</v>
      </c>
      <c r="I74" s="83">
        <v>24500</v>
      </c>
      <c r="J74" s="83"/>
      <c r="K74" s="83" t="s">
        <v>59</v>
      </c>
      <c r="L74" s="83">
        <v>2798</v>
      </c>
      <c r="M74" s="83">
        <v>4674</v>
      </c>
      <c r="N74" s="83">
        <v>24969</v>
      </c>
      <c r="O74" s="83">
        <v>16748</v>
      </c>
      <c r="P74" s="83"/>
      <c r="Q74" s="87" t="s">
        <v>59</v>
      </c>
      <c r="R74" s="83">
        <v>4405</v>
      </c>
      <c r="S74" s="83">
        <v>3785</v>
      </c>
      <c r="T74" s="85" t="s">
        <v>59</v>
      </c>
      <c r="U74" s="85" t="s">
        <v>59</v>
      </c>
      <c r="V74" s="83"/>
      <c r="W74" s="83"/>
      <c r="X74" s="85" t="s">
        <v>59</v>
      </c>
      <c r="Y74" s="83">
        <v>4475</v>
      </c>
      <c r="Z74" s="85" t="s">
        <v>59</v>
      </c>
      <c r="AA74" s="85" t="s">
        <v>59</v>
      </c>
      <c r="AB74" s="85"/>
      <c r="AC74" s="85"/>
      <c r="AD74" s="85" t="s">
        <v>59</v>
      </c>
      <c r="AE74" s="85">
        <v>3112</v>
      </c>
      <c r="AF74" s="86">
        <v>23244</v>
      </c>
      <c r="AG74" s="86" t="s">
        <v>65</v>
      </c>
      <c r="AH74" s="86" t="s">
        <v>65</v>
      </c>
      <c r="AI74" s="90"/>
      <c r="AJ74" s="86">
        <v>2325</v>
      </c>
      <c r="AK74" s="86">
        <v>4012</v>
      </c>
      <c r="AL74" s="86" t="s">
        <v>65</v>
      </c>
      <c r="AM74" s="86" t="s">
        <v>65</v>
      </c>
      <c r="AN74" s="86" t="s">
        <v>65</v>
      </c>
      <c r="AO74" s="86"/>
      <c r="AP74" s="86" t="s">
        <v>65</v>
      </c>
      <c r="AQ74" s="86">
        <v>4898</v>
      </c>
    </row>
    <row r="75" spans="1:43" customFormat="1" ht="47.25">
      <c r="A75" s="42" t="s">
        <v>132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 t="s">
        <v>59</v>
      </c>
      <c r="U75" s="88"/>
      <c r="V75" s="88"/>
      <c r="W75" s="88"/>
      <c r="X75" s="88" t="s">
        <v>59</v>
      </c>
      <c r="Y75" s="88"/>
      <c r="Z75" s="87" t="s">
        <v>59</v>
      </c>
      <c r="AA75" s="87"/>
      <c r="AB75" s="87"/>
      <c r="AC75" s="87"/>
      <c r="AD75" s="87" t="s">
        <v>59</v>
      </c>
      <c r="AE75" s="87"/>
      <c r="AF75" s="85"/>
      <c r="AG75" s="85"/>
      <c r="AH75" s="90"/>
      <c r="AI75" s="85"/>
      <c r="AJ75" s="85"/>
      <c r="AK75" s="85"/>
      <c r="AL75" s="86"/>
      <c r="AM75" s="86"/>
      <c r="AN75" s="86"/>
      <c r="AO75" s="86"/>
      <c r="AP75" s="86"/>
      <c r="AQ75" s="86"/>
    </row>
    <row r="76" spans="1:43" customFormat="1" ht="47.25">
      <c r="A76" s="42" t="s">
        <v>133</v>
      </c>
      <c r="B76" s="83">
        <v>15600078</v>
      </c>
      <c r="C76" s="83">
        <v>10624186</v>
      </c>
      <c r="D76" s="83">
        <v>1942</v>
      </c>
      <c r="E76" s="83">
        <v>3970208</v>
      </c>
      <c r="F76" s="83">
        <v>921087</v>
      </c>
      <c r="G76" s="83">
        <v>43475</v>
      </c>
      <c r="H76" s="83">
        <v>13285606</v>
      </c>
      <c r="I76" s="83">
        <v>11144588</v>
      </c>
      <c r="J76" s="83">
        <v>2812</v>
      </c>
      <c r="K76" s="83">
        <v>715542</v>
      </c>
      <c r="L76" s="83">
        <v>1351822</v>
      </c>
      <c r="M76" s="83">
        <v>66425</v>
      </c>
      <c r="N76" s="83">
        <v>11793497</v>
      </c>
      <c r="O76" s="83">
        <v>10380933</v>
      </c>
      <c r="P76" s="83">
        <v>1884</v>
      </c>
      <c r="Q76" s="83">
        <v>404367</v>
      </c>
      <c r="R76" s="83">
        <v>845602</v>
      </c>
      <c r="S76" s="83">
        <v>161680</v>
      </c>
      <c r="T76" s="84">
        <v>11638101</v>
      </c>
      <c r="U76" s="84">
        <v>9987378</v>
      </c>
      <c r="V76" s="84">
        <v>1855</v>
      </c>
      <c r="W76" s="84">
        <v>1080257</v>
      </c>
      <c r="X76" s="83">
        <v>519923</v>
      </c>
      <c r="Y76" s="83">
        <v>49619</v>
      </c>
      <c r="Z76" s="85">
        <v>12927728</v>
      </c>
      <c r="AA76" s="85">
        <v>10504200</v>
      </c>
      <c r="AB76" s="87"/>
      <c r="AC76" s="85">
        <v>1991427</v>
      </c>
      <c r="AD76" s="85">
        <v>375113</v>
      </c>
      <c r="AE76" s="85">
        <v>56229</v>
      </c>
      <c r="AF76" s="86">
        <v>22273620</v>
      </c>
      <c r="AG76" s="86">
        <v>18274433</v>
      </c>
      <c r="AH76" s="86" t="s">
        <v>65</v>
      </c>
      <c r="AI76" s="86">
        <v>2363944</v>
      </c>
      <c r="AJ76" s="86">
        <v>1551455</v>
      </c>
      <c r="AK76" s="86">
        <v>82589</v>
      </c>
      <c r="AL76" s="86">
        <v>21533279</v>
      </c>
      <c r="AM76" s="86">
        <v>17890481</v>
      </c>
      <c r="AN76" s="86" t="s">
        <v>65</v>
      </c>
      <c r="AO76" s="86">
        <v>2221908</v>
      </c>
      <c r="AP76" s="86">
        <v>1308233</v>
      </c>
      <c r="AQ76" s="86">
        <v>111714</v>
      </c>
    </row>
    <row r="77" spans="1:43" customFormat="1" ht="31.5">
      <c r="A77" s="42" t="s">
        <v>134</v>
      </c>
      <c r="B77" s="83">
        <v>15600078</v>
      </c>
      <c r="C77" s="83">
        <v>10624186</v>
      </c>
      <c r="D77" s="83">
        <v>1942</v>
      </c>
      <c r="E77" s="83">
        <v>3970208</v>
      </c>
      <c r="F77" s="83">
        <v>921087</v>
      </c>
      <c r="G77" s="83">
        <v>43475</v>
      </c>
      <c r="H77" s="83">
        <v>13285606</v>
      </c>
      <c r="I77" s="83">
        <v>11144588</v>
      </c>
      <c r="J77" s="83">
        <v>2812</v>
      </c>
      <c r="K77" s="83">
        <v>715542</v>
      </c>
      <c r="L77" s="83">
        <v>1351822</v>
      </c>
      <c r="M77" s="83">
        <v>66425</v>
      </c>
      <c r="N77" s="83">
        <v>11793497</v>
      </c>
      <c r="O77" s="83">
        <v>10380933</v>
      </c>
      <c r="P77" s="83">
        <v>1884</v>
      </c>
      <c r="Q77" s="83">
        <v>404367</v>
      </c>
      <c r="R77" s="83">
        <v>845602</v>
      </c>
      <c r="S77" s="83">
        <v>161680</v>
      </c>
      <c r="T77" s="84">
        <v>11638101</v>
      </c>
      <c r="U77" s="84">
        <v>9987378</v>
      </c>
      <c r="V77" s="84">
        <v>1855</v>
      </c>
      <c r="W77" s="84">
        <v>1080257</v>
      </c>
      <c r="X77" s="83">
        <v>519923</v>
      </c>
      <c r="Y77" s="83">
        <v>49619</v>
      </c>
      <c r="Z77" s="85">
        <v>12927728</v>
      </c>
      <c r="AA77" s="85">
        <v>10504200</v>
      </c>
      <c r="AB77" s="87"/>
      <c r="AC77" s="85">
        <v>1991427</v>
      </c>
      <c r="AD77" s="85">
        <v>375113</v>
      </c>
      <c r="AE77" s="85">
        <v>56229</v>
      </c>
      <c r="AF77" s="86">
        <v>22273620</v>
      </c>
      <c r="AG77" s="86">
        <v>18274433</v>
      </c>
      <c r="AH77" s="86" t="s">
        <v>65</v>
      </c>
      <c r="AI77" s="86">
        <v>2363944</v>
      </c>
      <c r="AJ77" s="86">
        <v>1551455</v>
      </c>
      <c r="AK77" s="86">
        <v>82589</v>
      </c>
      <c r="AL77" s="86">
        <v>21533279</v>
      </c>
      <c r="AM77" s="86">
        <v>17890481</v>
      </c>
      <c r="AN77" s="86" t="s">
        <v>65</v>
      </c>
      <c r="AO77" s="86">
        <v>2221908</v>
      </c>
      <c r="AP77" s="86">
        <v>1308233</v>
      </c>
      <c r="AQ77" s="86">
        <v>111714</v>
      </c>
    </row>
    <row r="78" spans="1:43" customFormat="1" ht="47.25">
      <c r="A78" s="42" t="s">
        <v>135</v>
      </c>
      <c r="B78" s="83">
        <v>603780</v>
      </c>
      <c r="C78" s="83">
        <v>371016</v>
      </c>
      <c r="D78" s="83">
        <v>11161</v>
      </c>
      <c r="E78" s="83">
        <v>31945</v>
      </c>
      <c r="F78" s="83">
        <v>153611</v>
      </c>
      <c r="G78" s="83">
        <v>41934</v>
      </c>
      <c r="H78" s="83">
        <v>637573</v>
      </c>
      <c r="I78" s="83">
        <v>362455</v>
      </c>
      <c r="J78" s="83" t="s">
        <v>59</v>
      </c>
      <c r="K78" s="83">
        <v>26334</v>
      </c>
      <c r="L78" s="83">
        <v>193686</v>
      </c>
      <c r="M78" s="83">
        <v>54695</v>
      </c>
      <c r="N78" s="83">
        <v>876227</v>
      </c>
      <c r="O78" s="83">
        <v>351658</v>
      </c>
      <c r="P78" s="87" t="s">
        <v>59</v>
      </c>
      <c r="Q78" s="83">
        <v>22664</v>
      </c>
      <c r="R78" s="83">
        <v>364079</v>
      </c>
      <c r="S78" s="83">
        <v>104102</v>
      </c>
      <c r="T78" s="84">
        <v>1181774</v>
      </c>
      <c r="U78" s="84">
        <v>443204</v>
      </c>
      <c r="V78" s="84" t="s">
        <v>59</v>
      </c>
      <c r="W78" s="84">
        <v>45824</v>
      </c>
      <c r="X78" s="83">
        <v>544076</v>
      </c>
      <c r="Y78" s="83">
        <v>146214</v>
      </c>
      <c r="Z78" s="85">
        <v>1675091</v>
      </c>
      <c r="AA78" s="85">
        <v>400793</v>
      </c>
      <c r="AB78" s="85" t="s">
        <v>59</v>
      </c>
      <c r="AC78" s="85">
        <v>21129</v>
      </c>
      <c r="AD78" s="85">
        <v>1104906</v>
      </c>
      <c r="AE78" s="85">
        <v>145306</v>
      </c>
      <c r="AF78" s="86">
        <v>1790039</v>
      </c>
      <c r="AG78" s="86">
        <v>431594</v>
      </c>
      <c r="AH78" s="86" t="s">
        <v>65</v>
      </c>
      <c r="AI78" s="86">
        <v>26991</v>
      </c>
      <c r="AJ78" s="86">
        <v>916570</v>
      </c>
      <c r="AK78" s="86">
        <v>407445</v>
      </c>
      <c r="AL78" s="86">
        <v>1945062</v>
      </c>
      <c r="AM78" s="86">
        <v>407436</v>
      </c>
      <c r="AN78" s="86" t="s">
        <v>65</v>
      </c>
      <c r="AO78" s="86">
        <v>40232</v>
      </c>
      <c r="AP78" s="86">
        <v>1073566</v>
      </c>
      <c r="AQ78" s="86">
        <v>418601</v>
      </c>
    </row>
    <row r="79" spans="1:43" customFormat="1" ht="31.5">
      <c r="A79" s="42" t="s">
        <v>136</v>
      </c>
      <c r="B79" s="83">
        <v>2592</v>
      </c>
      <c r="C79" s="83"/>
      <c r="D79" s="83"/>
      <c r="E79" s="83"/>
      <c r="F79" s="83">
        <v>2097</v>
      </c>
      <c r="G79" s="83">
        <v>492</v>
      </c>
      <c r="H79" s="83" t="s">
        <v>59</v>
      </c>
      <c r="I79" s="83"/>
      <c r="J79" s="83"/>
      <c r="K79" s="83"/>
      <c r="L79" s="83" t="s">
        <v>59</v>
      </c>
      <c r="M79" s="83"/>
      <c r="N79" s="87" t="s">
        <v>59</v>
      </c>
      <c r="O79" s="83"/>
      <c r="P79" s="83"/>
      <c r="Q79" s="83"/>
      <c r="R79" s="87" t="s">
        <v>59</v>
      </c>
      <c r="S79" s="87" t="s">
        <v>59</v>
      </c>
      <c r="T79" s="83" t="s">
        <v>59</v>
      </c>
      <c r="U79" s="83"/>
      <c r="V79" s="83"/>
      <c r="W79" s="83"/>
      <c r="X79" s="83" t="s">
        <v>59</v>
      </c>
      <c r="Y79" s="83"/>
      <c r="Z79" s="87" t="s">
        <v>59</v>
      </c>
      <c r="AA79" s="87"/>
      <c r="AB79" s="87"/>
      <c r="AC79" s="87"/>
      <c r="AD79" s="87" t="s">
        <v>59</v>
      </c>
      <c r="AE79" s="87"/>
      <c r="AF79" s="86" t="s">
        <v>65</v>
      </c>
      <c r="AG79" s="92"/>
      <c r="AH79" s="85"/>
      <c r="AI79" s="85"/>
      <c r="AJ79" s="86" t="s">
        <v>65</v>
      </c>
      <c r="AK79" s="92"/>
      <c r="AL79" s="86" t="s">
        <v>65</v>
      </c>
      <c r="AM79" s="86"/>
      <c r="AN79" s="86"/>
      <c r="AO79" s="86"/>
      <c r="AP79" s="86" t="s">
        <v>65</v>
      </c>
      <c r="AQ79" s="86"/>
    </row>
    <row r="80" spans="1:43" customFormat="1" ht="47.25">
      <c r="A80" s="42" t="s">
        <v>137</v>
      </c>
      <c r="B80" s="83">
        <v>120249</v>
      </c>
      <c r="C80" s="83">
        <v>869</v>
      </c>
      <c r="D80" s="83"/>
      <c r="E80" s="83">
        <v>21086</v>
      </c>
      <c r="F80" s="83">
        <v>58094</v>
      </c>
      <c r="G80" s="83">
        <v>39011</v>
      </c>
      <c r="H80" s="83" t="s">
        <v>59</v>
      </c>
      <c r="I80" s="83" t="s">
        <v>59</v>
      </c>
      <c r="J80" s="83"/>
      <c r="K80" s="83" t="s">
        <v>59</v>
      </c>
      <c r="L80" s="83" t="s">
        <v>59</v>
      </c>
      <c r="M80" s="83" t="s">
        <v>59</v>
      </c>
      <c r="N80" s="87" t="s">
        <v>59</v>
      </c>
      <c r="O80" s="87" t="s">
        <v>59</v>
      </c>
      <c r="P80" s="83"/>
      <c r="Q80" s="87" t="s">
        <v>59</v>
      </c>
      <c r="R80" s="87" t="s">
        <v>59</v>
      </c>
      <c r="S80" s="87" t="s">
        <v>59</v>
      </c>
      <c r="T80" s="87" t="s">
        <v>59</v>
      </c>
      <c r="U80" s="87" t="s">
        <v>59</v>
      </c>
      <c r="V80" s="83"/>
      <c r="W80" s="87" t="s">
        <v>59</v>
      </c>
      <c r="X80" s="87" t="s">
        <v>59</v>
      </c>
      <c r="Y80" s="87" t="s">
        <v>59</v>
      </c>
      <c r="Z80" s="87" t="s">
        <v>59</v>
      </c>
      <c r="AA80" s="87" t="s">
        <v>59</v>
      </c>
      <c r="AB80" s="87"/>
      <c r="AC80" s="87" t="s">
        <v>59</v>
      </c>
      <c r="AD80" s="87" t="s">
        <v>59</v>
      </c>
      <c r="AE80" s="87"/>
      <c r="AF80" s="86" t="s">
        <v>65</v>
      </c>
      <c r="AG80" s="86" t="s">
        <v>65</v>
      </c>
      <c r="AH80" s="92"/>
      <c r="AI80" s="86" t="s">
        <v>65</v>
      </c>
      <c r="AJ80" s="86" t="s">
        <v>65</v>
      </c>
      <c r="AK80" s="86" t="s">
        <v>65</v>
      </c>
      <c r="AL80" s="86" t="s">
        <v>65</v>
      </c>
      <c r="AM80" s="86" t="s">
        <v>65</v>
      </c>
      <c r="AN80" s="86"/>
      <c r="AO80" s="86" t="s">
        <v>65</v>
      </c>
      <c r="AP80" s="86" t="s">
        <v>65</v>
      </c>
      <c r="AQ80" s="86" t="s">
        <v>65</v>
      </c>
    </row>
    <row r="81" spans="1:43" customFormat="1" ht="78.75">
      <c r="A81" s="42" t="s">
        <v>138</v>
      </c>
      <c r="B81" s="83">
        <v>11896</v>
      </c>
      <c r="C81" s="83">
        <v>5716</v>
      </c>
      <c r="D81" s="83"/>
      <c r="E81" s="83">
        <v>905</v>
      </c>
      <c r="F81" s="83">
        <v>4520</v>
      </c>
      <c r="G81" s="83">
        <v>606</v>
      </c>
      <c r="H81" s="83">
        <v>30211</v>
      </c>
      <c r="I81" s="83">
        <v>8592</v>
      </c>
      <c r="J81" s="83"/>
      <c r="K81" s="83">
        <v>834</v>
      </c>
      <c r="L81" s="83">
        <v>11398</v>
      </c>
      <c r="M81" s="83">
        <v>9387</v>
      </c>
      <c r="N81" s="83">
        <v>40018</v>
      </c>
      <c r="O81" s="83">
        <v>6762</v>
      </c>
      <c r="P81" s="83"/>
      <c r="Q81" s="83">
        <v>657</v>
      </c>
      <c r="R81" s="83">
        <v>17520</v>
      </c>
      <c r="S81" s="83">
        <v>14763</v>
      </c>
      <c r="T81" s="84">
        <v>361745</v>
      </c>
      <c r="U81" s="84">
        <v>59730</v>
      </c>
      <c r="V81" s="84">
        <v>1744</v>
      </c>
      <c r="W81" s="84">
        <v>26991</v>
      </c>
      <c r="X81" s="83">
        <v>208671</v>
      </c>
      <c r="Y81" s="83">
        <v>64253</v>
      </c>
      <c r="Z81" s="85">
        <v>1222479</v>
      </c>
      <c r="AA81" s="85">
        <v>43012</v>
      </c>
      <c r="AB81" s="87"/>
      <c r="AC81" s="85">
        <v>16378</v>
      </c>
      <c r="AD81" s="85">
        <v>1016090</v>
      </c>
      <c r="AE81" s="85">
        <v>144394</v>
      </c>
      <c r="AF81" s="86">
        <v>1271816</v>
      </c>
      <c r="AG81" s="86">
        <v>43247</v>
      </c>
      <c r="AH81" s="85"/>
      <c r="AI81" s="86">
        <v>22212</v>
      </c>
      <c r="AJ81" s="86">
        <v>792999</v>
      </c>
      <c r="AK81" s="86">
        <v>406430</v>
      </c>
      <c r="AL81" s="86">
        <v>1417420</v>
      </c>
      <c r="AM81" s="86">
        <v>42513</v>
      </c>
      <c r="AN81" s="86"/>
      <c r="AO81" s="86">
        <v>36516</v>
      </c>
      <c r="AP81" s="86">
        <v>918791</v>
      </c>
      <c r="AQ81" s="86">
        <v>414714</v>
      </c>
    </row>
    <row r="82" spans="1:43" customFormat="1" ht="31.5">
      <c r="A82" s="42" t="s">
        <v>139</v>
      </c>
      <c r="B82" s="83">
        <v>457410</v>
      </c>
      <c r="C82" s="83">
        <v>364431</v>
      </c>
      <c r="D82" s="83">
        <v>11161</v>
      </c>
      <c r="E82" s="83">
        <v>9954</v>
      </c>
      <c r="F82" s="83">
        <v>77267</v>
      </c>
      <c r="G82" s="83">
        <v>1825</v>
      </c>
      <c r="H82" s="83">
        <v>447611</v>
      </c>
      <c r="I82" s="83">
        <v>353288</v>
      </c>
      <c r="J82" s="83" t="s">
        <v>59</v>
      </c>
      <c r="K82" s="83">
        <v>7930</v>
      </c>
      <c r="L82" s="83">
        <v>84553</v>
      </c>
      <c r="M82" s="83" t="s">
        <v>59</v>
      </c>
      <c r="N82" s="83">
        <v>488732</v>
      </c>
      <c r="O82" s="87" t="s">
        <v>59</v>
      </c>
      <c r="P82" s="83">
        <v>10562</v>
      </c>
      <c r="Q82" s="87" t="s">
        <v>59</v>
      </c>
      <c r="R82" s="83">
        <v>106113</v>
      </c>
      <c r="S82" s="83">
        <v>1155</v>
      </c>
      <c r="T82" s="84">
        <v>460836</v>
      </c>
      <c r="U82" s="84" t="s">
        <v>59</v>
      </c>
      <c r="V82" s="84">
        <v>10271</v>
      </c>
      <c r="W82" s="84" t="s">
        <v>59</v>
      </c>
      <c r="X82" s="83">
        <v>85545</v>
      </c>
      <c r="Y82" s="83" t="s">
        <v>59</v>
      </c>
      <c r="Z82" s="85">
        <v>435684</v>
      </c>
      <c r="AA82" s="87" t="s">
        <v>59</v>
      </c>
      <c r="AB82" s="87"/>
      <c r="AC82" s="87" t="s">
        <v>59</v>
      </c>
      <c r="AD82" s="85">
        <v>73160</v>
      </c>
      <c r="AE82" s="87" t="s">
        <v>59</v>
      </c>
      <c r="AF82" s="86">
        <v>465431</v>
      </c>
      <c r="AG82" s="86" t="s">
        <v>65</v>
      </c>
      <c r="AH82" s="86" t="s">
        <v>65</v>
      </c>
      <c r="AI82" s="86" t="s">
        <v>65</v>
      </c>
      <c r="AJ82" s="86">
        <v>104232</v>
      </c>
      <c r="AK82" s="86" t="s">
        <v>65</v>
      </c>
      <c r="AL82" s="86">
        <v>475116</v>
      </c>
      <c r="AM82" s="86" t="s">
        <v>65</v>
      </c>
      <c r="AN82" s="86" t="s">
        <v>65</v>
      </c>
      <c r="AO82" s="86" t="s">
        <v>65</v>
      </c>
      <c r="AP82" s="86">
        <v>131737</v>
      </c>
      <c r="AQ82" s="86" t="s">
        <v>65</v>
      </c>
    </row>
    <row r="83" spans="1:43" customFormat="1" ht="31.5">
      <c r="A83" s="42" t="s">
        <v>140</v>
      </c>
      <c r="B83" s="83">
        <v>11633</v>
      </c>
      <c r="C83" s="83"/>
      <c r="D83" s="83"/>
      <c r="E83" s="83"/>
      <c r="F83" s="83">
        <v>11633</v>
      </c>
      <c r="G83" s="83"/>
      <c r="H83" s="83" t="s">
        <v>59</v>
      </c>
      <c r="I83" s="83"/>
      <c r="J83" s="83"/>
      <c r="K83" s="83"/>
      <c r="L83" s="83" t="s">
        <v>59</v>
      </c>
      <c r="M83" s="83"/>
      <c r="N83" s="83" t="s">
        <v>59</v>
      </c>
      <c r="O83" s="83"/>
      <c r="P83" s="83"/>
      <c r="Q83" s="83"/>
      <c r="R83" s="87" t="s">
        <v>59</v>
      </c>
      <c r="S83" s="83"/>
      <c r="T83" s="83" t="s">
        <v>59</v>
      </c>
      <c r="U83" s="83"/>
      <c r="V83" s="83"/>
      <c r="W83" s="83"/>
      <c r="X83" s="83" t="s">
        <v>59</v>
      </c>
      <c r="Y83" s="83"/>
      <c r="Z83" s="87" t="s">
        <v>59</v>
      </c>
      <c r="AA83" s="87"/>
      <c r="AB83" s="87"/>
      <c r="AC83" s="87"/>
      <c r="AD83" s="87" t="s">
        <v>59</v>
      </c>
      <c r="AE83" s="87"/>
      <c r="AF83" s="86" t="s">
        <v>65</v>
      </c>
      <c r="AG83" s="86" t="s">
        <v>65</v>
      </c>
      <c r="AH83" s="90"/>
      <c r="AI83" s="86" t="s">
        <v>65</v>
      </c>
      <c r="AJ83" s="86" t="s">
        <v>65</v>
      </c>
      <c r="AK83" s="85"/>
      <c r="AL83" s="86" t="s">
        <v>65</v>
      </c>
      <c r="AM83" s="86" t="s">
        <v>65</v>
      </c>
      <c r="AN83" s="86"/>
      <c r="AO83" s="86" t="s">
        <v>65</v>
      </c>
      <c r="AP83" s="86" t="s">
        <v>65</v>
      </c>
      <c r="AQ83" s="86"/>
    </row>
    <row r="84" spans="1:43" customFormat="1" ht="31.5">
      <c r="A84" s="42" t="s">
        <v>141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93"/>
      <c r="Q84" s="88"/>
      <c r="R84" s="88"/>
      <c r="S84" s="88"/>
      <c r="T84" s="88"/>
      <c r="U84" s="88"/>
      <c r="V84" s="88"/>
      <c r="W84" s="88"/>
      <c r="X84" s="88"/>
      <c r="Y84" s="88"/>
      <c r="Z84" s="87"/>
      <c r="AA84" s="87"/>
      <c r="AB84" s="91"/>
      <c r="AC84" s="87"/>
      <c r="AD84" s="87"/>
      <c r="AE84" s="87"/>
      <c r="AF84" s="85"/>
      <c r="AG84" s="85"/>
      <c r="AH84" s="90"/>
      <c r="AI84" s="85"/>
      <c r="AJ84" s="85"/>
      <c r="AK84" s="85"/>
      <c r="AL84" s="86"/>
      <c r="AM84" s="86"/>
      <c r="AN84" s="86"/>
      <c r="AO84" s="86"/>
      <c r="AP84" s="86"/>
      <c r="AQ84" s="86"/>
    </row>
    <row r="85" spans="1:43" customFormat="1">
      <c r="A85" s="42" t="s">
        <v>142</v>
      </c>
      <c r="B85" s="88"/>
      <c r="C85" s="88"/>
      <c r="D85" s="93"/>
      <c r="E85" s="88"/>
      <c r="F85" s="88"/>
      <c r="G85" s="88"/>
      <c r="H85" s="88"/>
      <c r="I85" s="88"/>
      <c r="J85" s="93"/>
      <c r="K85" s="88"/>
      <c r="L85" s="88"/>
      <c r="M85" s="88"/>
      <c r="N85" s="88"/>
      <c r="O85" s="88"/>
      <c r="P85" s="93"/>
      <c r="Q85" s="88"/>
      <c r="R85" s="88"/>
      <c r="S85" s="88"/>
      <c r="T85" s="88"/>
      <c r="U85" s="93"/>
      <c r="V85" s="93"/>
      <c r="W85" s="93"/>
      <c r="X85" s="88"/>
      <c r="Y85" s="88"/>
      <c r="Z85" s="87"/>
      <c r="AA85" s="91"/>
      <c r="AB85" s="91"/>
      <c r="AC85" s="91"/>
      <c r="AD85" s="87"/>
      <c r="AE85" s="91"/>
      <c r="AF85" s="92"/>
      <c r="AG85" s="92"/>
      <c r="AH85" s="85"/>
      <c r="AI85" s="92"/>
      <c r="AJ85" s="92"/>
      <c r="AK85" s="92"/>
      <c r="AL85" s="86"/>
      <c r="AM85" s="86"/>
      <c r="AN85" s="86"/>
      <c r="AO85" s="86"/>
      <c r="AP85" s="86"/>
      <c r="AQ85" s="86"/>
    </row>
    <row r="86" spans="1:43" customFormat="1" ht="63">
      <c r="A86" s="42" t="s">
        <v>143</v>
      </c>
      <c r="B86" s="83">
        <v>436166</v>
      </c>
      <c r="C86" s="83">
        <v>102401</v>
      </c>
      <c r="D86" s="83"/>
      <c r="E86" s="83">
        <v>62328</v>
      </c>
      <c r="F86" s="83">
        <v>264977</v>
      </c>
      <c r="G86" s="83">
        <v>6122</v>
      </c>
      <c r="H86" s="83">
        <v>76269</v>
      </c>
      <c r="I86" s="83"/>
      <c r="J86" s="83"/>
      <c r="K86" s="83">
        <v>49835</v>
      </c>
      <c r="L86" s="83">
        <v>2192</v>
      </c>
      <c r="M86" s="83">
        <v>23855</v>
      </c>
      <c r="N86" s="83">
        <v>239713</v>
      </c>
      <c r="O86" s="83">
        <v>13246</v>
      </c>
      <c r="P86" s="83"/>
      <c r="Q86" s="83">
        <v>46166</v>
      </c>
      <c r="R86" s="83">
        <v>73222</v>
      </c>
      <c r="S86" s="83">
        <v>104126</v>
      </c>
      <c r="T86" s="84">
        <v>457939</v>
      </c>
      <c r="U86" s="84">
        <v>3359</v>
      </c>
      <c r="V86" s="84">
        <v>1808</v>
      </c>
      <c r="W86" s="84">
        <v>236364</v>
      </c>
      <c r="X86" s="83">
        <v>71289</v>
      </c>
      <c r="Y86" s="83">
        <v>145041</v>
      </c>
      <c r="Z86" s="85">
        <v>451121</v>
      </c>
      <c r="AA86" s="85">
        <v>8071</v>
      </c>
      <c r="AB86" s="85" t="s">
        <v>59</v>
      </c>
      <c r="AC86" s="85">
        <v>184574</v>
      </c>
      <c r="AD86" s="85">
        <v>121059</v>
      </c>
      <c r="AE86" s="85">
        <v>128842</v>
      </c>
      <c r="AF86" s="86">
        <v>516997</v>
      </c>
      <c r="AG86" s="86">
        <v>15307</v>
      </c>
      <c r="AH86" s="86" t="s">
        <v>65</v>
      </c>
      <c r="AI86" s="86">
        <v>191693</v>
      </c>
      <c r="AJ86" s="86">
        <v>115207</v>
      </c>
      <c r="AK86" s="86">
        <v>179006</v>
      </c>
      <c r="AL86" s="86">
        <f>17063937-16253665</f>
        <v>810272</v>
      </c>
      <c r="AM86" s="86">
        <f>718118-563002</f>
        <v>155116</v>
      </c>
      <c r="AN86" s="86">
        <v>1661</v>
      </c>
      <c r="AO86" s="86">
        <f>14718761-14411951</f>
        <v>306810</v>
      </c>
      <c r="AP86" s="86">
        <f>1391385-1278703</f>
        <v>112682</v>
      </c>
      <c r="AQ86" s="86">
        <v>226321</v>
      </c>
    </row>
    <row r="87" spans="1:43" customFormat="1">
      <c r="A87" s="42" t="s">
        <v>144</v>
      </c>
      <c r="B87" s="83">
        <v>432016</v>
      </c>
      <c r="C87" s="83">
        <v>101981</v>
      </c>
      <c r="D87" s="83"/>
      <c r="E87" s="83">
        <v>62325</v>
      </c>
      <c r="F87" s="83">
        <v>264407</v>
      </c>
      <c r="G87" s="83">
        <v>2977</v>
      </c>
      <c r="H87" s="83">
        <v>51232</v>
      </c>
      <c r="I87" s="83"/>
      <c r="J87" s="83"/>
      <c r="K87" s="83">
        <v>49832</v>
      </c>
      <c r="L87" s="83">
        <v>1400</v>
      </c>
      <c r="M87" s="83"/>
      <c r="N87" s="83">
        <v>107995</v>
      </c>
      <c r="O87" s="83">
        <v>12097</v>
      </c>
      <c r="P87" s="83"/>
      <c r="Q87" s="83">
        <v>40399</v>
      </c>
      <c r="R87" s="83">
        <v>823</v>
      </c>
      <c r="S87" s="83">
        <v>51723</v>
      </c>
      <c r="T87" s="84">
        <v>43372</v>
      </c>
      <c r="U87" s="83"/>
      <c r="V87" s="83"/>
      <c r="W87" s="84">
        <v>30579</v>
      </c>
      <c r="X87" s="83">
        <v>1174</v>
      </c>
      <c r="Y87" s="83">
        <v>11619</v>
      </c>
      <c r="Z87" s="85">
        <v>41997</v>
      </c>
      <c r="AA87" s="87"/>
      <c r="AB87" s="87"/>
      <c r="AC87" s="87" t="s">
        <v>59</v>
      </c>
      <c r="AD87" s="87" t="s">
        <v>59</v>
      </c>
      <c r="AE87" s="87" t="s">
        <v>59</v>
      </c>
      <c r="AF87" s="86" t="s">
        <v>65</v>
      </c>
      <c r="AG87" s="85"/>
      <c r="AH87" s="90"/>
      <c r="AI87" s="86" t="s">
        <v>65</v>
      </c>
      <c r="AJ87" s="86" t="s">
        <v>65</v>
      </c>
      <c r="AK87" s="86" t="s">
        <v>65</v>
      </c>
      <c r="AL87" s="86" t="s">
        <v>65</v>
      </c>
      <c r="AM87" s="86" t="s">
        <v>65</v>
      </c>
      <c r="AN87" s="86"/>
      <c r="AO87" s="86" t="s">
        <v>65</v>
      </c>
      <c r="AP87" s="86" t="s">
        <v>65</v>
      </c>
      <c r="AQ87" s="86" t="s">
        <v>65</v>
      </c>
    </row>
    <row r="88" spans="1:43" customFormat="1" ht="31.5">
      <c r="A88" s="42" t="s">
        <v>145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93"/>
      <c r="Q88" s="88"/>
      <c r="R88" s="88"/>
      <c r="S88" s="88"/>
      <c r="T88" s="88"/>
      <c r="U88" s="88"/>
      <c r="V88" s="93"/>
      <c r="W88" s="88"/>
      <c r="X88" s="88"/>
      <c r="Y88" s="88"/>
      <c r="Z88" s="94"/>
      <c r="AA88" s="94"/>
      <c r="AB88" s="94"/>
      <c r="AC88" s="94"/>
      <c r="AD88" s="94"/>
      <c r="AE88" s="94"/>
      <c r="AF88" s="85"/>
      <c r="AG88" s="92"/>
      <c r="AH88" s="85"/>
      <c r="AI88" s="92"/>
      <c r="AJ88" s="85"/>
      <c r="AK88" s="92"/>
      <c r="AL88" s="86"/>
      <c r="AM88" s="86"/>
      <c r="AN88" s="86"/>
      <c r="AO88" s="86"/>
      <c r="AP88" s="86"/>
      <c r="AQ88" s="86"/>
    </row>
    <row r="89" spans="1:43" customFormat="1" ht="63">
      <c r="A89" s="42" t="s">
        <v>146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7"/>
      <c r="AA89" s="87"/>
      <c r="AB89" s="87"/>
      <c r="AC89" s="87"/>
      <c r="AD89" s="87"/>
      <c r="AE89" s="87"/>
      <c r="AF89" s="85"/>
      <c r="AG89" s="85"/>
      <c r="AH89" s="90"/>
      <c r="AI89" s="85"/>
      <c r="AJ89" s="85"/>
      <c r="AK89" s="85"/>
      <c r="AL89" s="86"/>
      <c r="AM89" s="86"/>
      <c r="AN89" s="86"/>
      <c r="AO89" s="86"/>
      <c r="AP89" s="86"/>
      <c r="AQ89" s="86"/>
    </row>
    <row r="90" spans="1:43" customFormat="1" ht="47.25">
      <c r="A90" s="42" t="s">
        <v>147</v>
      </c>
      <c r="B90" s="83">
        <v>3731</v>
      </c>
      <c r="C90" s="83"/>
      <c r="D90" s="83"/>
      <c r="E90" s="83"/>
      <c r="F90" s="83">
        <v>294</v>
      </c>
      <c r="G90" s="83">
        <v>3128</v>
      </c>
      <c r="H90" s="83" t="s">
        <v>59</v>
      </c>
      <c r="I90" s="83"/>
      <c r="J90" s="83"/>
      <c r="K90" s="83"/>
      <c r="L90" s="83" t="s">
        <v>59</v>
      </c>
      <c r="M90" s="83" t="s">
        <v>59</v>
      </c>
      <c r="N90" s="87" t="s">
        <v>59</v>
      </c>
      <c r="O90" s="83"/>
      <c r="P90" s="83"/>
      <c r="Q90" s="83"/>
      <c r="R90" s="87" t="s">
        <v>59</v>
      </c>
      <c r="S90" s="87" t="s">
        <v>59</v>
      </c>
      <c r="T90" s="83" t="s">
        <v>59</v>
      </c>
      <c r="U90" s="83"/>
      <c r="V90" s="83"/>
      <c r="W90" s="83"/>
      <c r="X90" s="83" t="s">
        <v>59</v>
      </c>
      <c r="Y90" s="83" t="s">
        <v>59</v>
      </c>
      <c r="Z90" s="85" t="s">
        <v>59</v>
      </c>
      <c r="AA90" s="85" t="s">
        <v>59</v>
      </c>
      <c r="AB90" s="90"/>
      <c r="AC90" s="85"/>
      <c r="AD90" s="85">
        <v>2164</v>
      </c>
      <c r="AE90" s="85" t="s">
        <v>59</v>
      </c>
      <c r="AF90" s="86">
        <v>34275</v>
      </c>
      <c r="AG90" s="86" t="s">
        <v>65</v>
      </c>
      <c r="AH90" s="90"/>
      <c r="AI90" s="83"/>
      <c r="AJ90" s="86">
        <v>2889</v>
      </c>
      <c r="AK90" s="86">
        <v>29815</v>
      </c>
      <c r="AL90" s="86">
        <f>16294033-16253665</f>
        <v>40368</v>
      </c>
      <c r="AM90" s="86">
        <f>564400-563002</f>
        <v>1398</v>
      </c>
      <c r="AN90" s="86"/>
      <c r="AO90" s="86"/>
      <c r="AP90" s="86">
        <f>1284495-1278703</f>
        <v>5792</v>
      </c>
      <c r="AQ90" s="86">
        <v>33178</v>
      </c>
    </row>
    <row r="91" spans="1:43" customFormat="1" ht="31.5">
      <c r="A91" s="42" t="s">
        <v>148</v>
      </c>
      <c r="B91" s="88"/>
      <c r="C91" s="88"/>
      <c r="D91" s="88"/>
      <c r="E91" s="88"/>
      <c r="F91" s="88"/>
      <c r="G91" s="88"/>
      <c r="H91" s="83">
        <v>20787</v>
      </c>
      <c r="I91" s="83"/>
      <c r="J91" s="83"/>
      <c r="K91" s="83"/>
      <c r="L91" s="83"/>
      <c r="M91" s="83">
        <v>20603</v>
      </c>
      <c r="N91" s="83">
        <v>128300</v>
      </c>
      <c r="O91" s="83">
        <v>909</v>
      </c>
      <c r="P91" s="83"/>
      <c r="Q91" s="83">
        <v>5767</v>
      </c>
      <c r="R91" s="83">
        <v>71875</v>
      </c>
      <c r="S91" s="83">
        <v>49749</v>
      </c>
      <c r="T91" s="84">
        <v>410324</v>
      </c>
      <c r="U91" s="83" t="s">
        <v>59</v>
      </c>
      <c r="V91" s="83" t="s">
        <v>59</v>
      </c>
      <c r="W91" s="83" t="s">
        <v>59</v>
      </c>
      <c r="X91" s="83">
        <v>69773</v>
      </c>
      <c r="Y91" s="83">
        <v>129733</v>
      </c>
      <c r="Z91" s="85">
        <v>385783</v>
      </c>
      <c r="AA91" s="87" t="s">
        <v>59</v>
      </c>
      <c r="AB91" s="87" t="s">
        <v>59</v>
      </c>
      <c r="AC91" s="87" t="s">
        <v>59</v>
      </c>
      <c r="AD91" s="85">
        <v>113577</v>
      </c>
      <c r="AE91" s="85">
        <v>100496</v>
      </c>
      <c r="AF91" s="86">
        <v>467110</v>
      </c>
      <c r="AG91" s="86">
        <v>12398</v>
      </c>
      <c r="AH91" s="86" t="s">
        <v>65</v>
      </c>
      <c r="AI91" s="86" t="s">
        <v>65</v>
      </c>
      <c r="AJ91" s="86">
        <v>103474</v>
      </c>
      <c r="AK91" s="86">
        <v>145895</v>
      </c>
      <c r="AL91" s="86">
        <v>744943</v>
      </c>
      <c r="AM91" s="86">
        <v>153187</v>
      </c>
      <c r="AN91" s="86" t="s">
        <v>65</v>
      </c>
      <c r="AO91" s="86">
        <v>301336</v>
      </c>
      <c r="AP91" s="86">
        <v>101706</v>
      </c>
      <c r="AQ91" s="86">
        <v>179371</v>
      </c>
    </row>
    <row r="92" spans="1:43" customFormat="1" ht="110.25">
      <c r="A92" s="42" t="s">
        <v>149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5" t="s">
        <v>59</v>
      </c>
      <c r="U92" s="85"/>
      <c r="V92" s="85"/>
      <c r="W92" s="85"/>
      <c r="X92" s="85" t="s">
        <v>59</v>
      </c>
      <c r="Y92" s="85" t="s">
        <v>59</v>
      </c>
      <c r="Z92" s="85" t="s">
        <v>59</v>
      </c>
      <c r="AA92" s="85"/>
      <c r="AB92" s="85"/>
      <c r="AC92" s="85"/>
      <c r="AD92" s="85" t="s">
        <v>59</v>
      </c>
      <c r="AE92" s="85" t="s">
        <v>59</v>
      </c>
      <c r="AF92" s="86" t="s">
        <v>65</v>
      </c>
      <c r="AG92" s="86" t="s">
        <v>65</v>
      </c>
      <c r="AH92" s="85"/>
      <c r="AI92" s="92"/>
      <c r="AJ92" s="86" t="s">
        <v>65</v>
      </c>
      <c r="AK92" s="86" t="s">
        <v>65</v>
      </c>
      <c r="AL92" s="86" t="s">
        <v>65</v>
      </c>
      <c r="AM92" s="86"/>
      <c r="AN92" s="86"/>
      <c r="AO92" s="86"/>
      <c r="AP92" s="86" t="s">
        <v>65</v>
      </c>
      <c r="AQ92" s="86" t="s">
        <v>65</v>
      </c>
    </row>
    <row r="93" spans="1:43" customFormat="1" ht="63">
      <c r="A93" s="42" t="s">
        <v>150</v>
      </c>
      <c r="B93" s="83">
        <v>11490</v>
      </c>
      <c r="C93" s="83">
        <v>1863</v>
      </c>
      <c r="D93" s="83"/>
      <c r="E93" s="83"/>
      <c r="F93" s="83">
        <v>3899</v>
      </c>
      <c r="G93" s="83">
        <v>5089</v>
      </c>
      <c r="H93" s="83">
        <v>12358</v>
      </c>
      <c r="I93" s="83">
        <v>1769</v>
      </c>
      <c r="J93" s="83"/>
      <c r="K93" s="83"/>
      <c r="L93" s="83">
        <v>3576</v>
      </c>
      <c r="M93" s="83">
        <v>7013</v>
      </c>
      <c r="N93" s="83" t="s">
        <v>59</v>
      </c>
      <c r="O93" s="83" t="s">
        <v>59</v>
      </c>
      <c r="P93" s="83"/>
      <c r="Q93" s="83"/>
      <c r="R93" s="83" t="s">
        <v>59</v>
      </c>
      <c r="S93" s="83" t="s">
        <v>59</v>
      </c>
      <c r="T93" s="87" t="s">
        <v>59</v>
      </c>
      <c r="U93" s="87" t="s">
        <v>59</v>
      </c>
      <c r="V93" s="83"/>
      <c r="W93" s="83"/>
      <c r="X93" s="87" t="s">
        <v>59</v>
      </c>
      <c r="Y93" s="87" t="s">
        <v>59</v>
      </c>
      <c r="Z93" s="87" t="s">
        <v>59</v>
      </c>
      <c r="AA93" s="87"/>
      <c r="AB93" s="87"/>
      <c r="AC93" s="87"/>
      <c r="AD93" s="87" t="s">
        <v>59</v>
      </c>
      <c r="AE93" s="87" t="s">
        <v>59</v>
      </c>
      <c r="AF93" s="86" t="s">
        <v>65</v>
      </c>
      <c r="AG93" s="92"/>
      <c r="AH93" s="92"/>
      <c r="AI93" s="86" t="s">
        <v>65</v>
      </c>
      <c r="AJ93" s="86" t="s">
        <v>65</v>
      </c>
      <c r="AK93" s="86" t="s">
        <v>65</v>
      </c>
      <c r="AL93" s="86" t="s">
        <v>65</v>
      </c>
      <c r="AM93" s="86"/>
      <c r="AN93" s="86"/>
      <c r="AO93" s="86" t="s">
        <v>65</v>
      </c>
      <c r="AP93" s="86" t="s">
        <v>65</v>
      </c>
      <c r="AQ93" s="86" t="s">
        <v>65</v>
      </c>
    </row>
    <row r="94" spans="1:43" customFormat="1" ht="78.75">
      <c r="A94" s="42" t="s">
        <v>151</v>
      </c>
      <c r="B94" s="83">
        <v>11490</v>
      </c>
      <c r="C94" s="83">
        <v>1863</v>
      </c>
      <c r="D94" s="83"/>
      <c r="E94" s="83"/>
      <c r="F94" s="83">
        <v>3899</v>
      </c>
      <c r="G94" s="83">
        <v>5089</v>
      </c>
      <c r="H94" s="83">
        <v>12358</v>
      </c>
      <c r="I94" s="83">
        <v>1769</v>
      </c>
      <c r="J94" s="83"/>
      <c r="K94" s="83"/>
      <c r="L94" s="83">
        <v>3576</v>
      </c>
      <c r="M94" s="83">
        <v>7013</v>
      </c>
      <c r="N94" s="83" t="s">
        <v>59</v>
      </c>
      <c r="O94" s="83" t="s">
        <v>59</v>
      </c>
      <c r="P94" s="83"/>
      <c r="Q94" s="83"/>
      <c r="R94" s="83" t="s">
        <v>59</v>
      </c>
      <c r="S94" s="83" t="s">
        <v>59</v>
      </c>
      <c r="T94" s="87" t="s">
        <v>59</v>
      </c>
      <c r="U94" s="87" t="s">
        <v>59</v>
      </c>
      <c r="V94" s="83"/>
      <c r="W94" s="83"/>
      <c r="X94" s="87" t="s">
        <v>59</v>
      </c>
      <c r="Y94" s="87" t="s">
        <v>59</v>
      </c>
      <c r="Z94" s="87" t="s">
        <v>59</v>
      </c>
      <c r="AA94" s="87"/>
      <c r="AB94" s="87"/>
      <c r="AC94" s="87"/>
      <c r="AD94" s="87" t="s">
        <v>59</v>
      </c>
      <c r="AE94" s="87" t="s">
        <v>59</v>
      </c>
      <c r="AF94" s="86" t="s">
        <v>65</v>
      </c>
      <c r="AG94" s="92"/>
      <c r="AH94" s="92"/>
      <c r="AI94" s="86" t="s">
        <v>65</v>
      </c>
      <c r="AJ94" s="86" t="s">
        <v>65</v>
      </c>
      <c r="AK94" s="86" t="s">
        <v>65</v>
      </c>
      <c r="AL94" s="86" t="s">
        <v>65</v>
      </c>
      <c r="AM94" s="86"/>
      <c r="AN94" s="86"/>
      <c r="AO94" s="86" t="s">
        <v>65</v>
      </c>
      <c r="AP94" s="86" t="s">
        <v>65</v>
      </c>
      <c r="AQ94" s="86" t="s">
        <v>65</v>
      </c>
    </row>
    <row r="95" spans="1:43" customFormat="1">
      <c r="A95" s="42" t="s">
        <v>152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7"/>
      <c r="AA95" s="87"/>
      <c r="AB95" s="91"/>
      <c r="AC95" s="87"/>
      <c r="AD95" s="87"/>
      <c r="AE95" s="87"/>
      <c r="AF95" s="92"/>
      <c r="AG95" s="92"/>
      <c r="AH95" s="92"/>
      <c r="AI95" s="92"/>
      <c r="AJ95" s="92"/>
      <c r="AK95" s="92"/>
      <c r="AL95" s="86"/>
      <c r="AM95" s="86"/>
      <c r="AN95" s="86"/>
      <c r="AO95" s="86"/>
      <c r="AP95" s="86"/>
      <c r="AQ95" s="86"/>
    </row>
    <row r="96" spans="1:43" customFormat="1">
      <c r="A96" s="42" t="s">
        <v>153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7"/>
      <c r="AA96" s="87"/>
      <c r="AB96" s="91"/>
      <c r="AC96" s="87"/>
      <c r="AD96" s="87"/>
      <c r="AE96" s="87"/>
      <c r="AF96" s="92"/>
      <c r="AG96" s="92"/>
      <c r="AH96" s="92"/>
      <c r="AI96" s="92"/>
      <c r="AJ96" s="92"/>
      <c r="AK96" s="92"/>
      <c r="AL96" s="86"/>
      <c r="AM96" s="86"/>
      <c r="AN96" s="86"/>
      <c r="AO96" s="86"/>
      <c r="AP96" s="86"/>
      <c r="AQ96" s="86"/>
    </row>
    <row r="97" spans="1:43" customFormat="1" ht="47.25">
      <c r="A97" s="42" t="s">
        <v>154</v>
      </c>
      <c r="B97" s="83">
        <v>147662</v>
      </c>
      <c r="C97" s="83">
        <v>15081</v>
      </c>
      <c r="D97" s="83"/>
      <c r="E97" s="83">
        <v>2246</v>
      </c>
      <c r="F97" s="83">
        <v>128931</v>
      </c>
      <c r="G97" s="83"/>
      <c r="H97" s="83">
        <v>113727</v>
      </c>
      <c r="I97" s="83" t="s">
        <v>59</v>
      </c>
      <c r="J97" s="83"/>
      <c r="K97" s="83">
        <v>2229</v>
      </c>
      <c r="L97" s="83">
        <v>99736</v>
      </c>
      <c r="M97" s="83">
        <v>237</v>
      </c>
      <c r="N97" s="83">
        <v>173347</v>
      </c>
      <c r="O97" s="87" t="s">
        <v>59</v>
      </c>
      <c r="P97" s="83"/>
      <c r="Q97" s="83">
        <v>2026</v>
      </c>
      <c r="R97" s="83">
        <v>164582</v>
      </c>
      <c r="S97" s="83"/>
      <c r="T97" s="84">
        <v>27503</v>
      </c>
      <c r="U97" s="83" t="s">
        <v>65</v>
      </c>
      <c r="V97" s="83"/>
      <c r="W97" s="83">
        <v>2014</v>
      </c>
      <c r="X97" s="83">
        <v>24545</v>
      </c>
      <c r="Y97" s="83"/>
      <c r="Z97" s="85">
        <v>246562</v>
      </c>
      <c r="AA97" s="85">
        <v>101244</v>
      </c>
      <c r="AB97" s="87"/>
      <c r="AC97" s="85">
        <v>6900</v>
      </c>
      <c r="AD97" s="85">
        <v>138418</v>
      </c>
      <c r="AE97" s="87"/>
      <c r="AF97" s="86">
        <v>657437</v>
      </c>
      <c r="AG97" s="86">
        <v>189400</v>
      </c>
      <c r="AH97" s="92"/>
      <c r="AI97" s="86">
        <v>4915</v>
      </c>
      <c r="AJ97" s="86">
        <v>463122</v>
      </c>
      <c r="AK97" s="92"/>
      <c r="AL97" s="86">
        <v>1196372</v>
      </c>
      <c r="AM97" s="86">
        <v>559071</v>
      </c>
      <c r="AN97" s="86"/>
      <c r="AO97" s="86">
        <v>2931</v>
      </c>
      <c r="AP97" s="86">
        <v>634370</v>
      </c>
      <c r="AQ97" s="86"/>
    </row>
    <row r="98" spans="1:43" customFormat="1" ht="31.5">
      <c r="A98" s="42" t="s">
        <v>155</v>
      </c>
      <c r="B98" s="83">
        <v>147662</v>
      </c>
      <c r="C98" s="83">
        <v>15081</v>
      </c>
      <c r="D98" s="83"/>
      <c r="E98" s="83">
        <v>2246</v>
      </c>
      <c r="F98" s="83">
        <v>128931</v>
      </c>
      <c r="G98" s="83"/>
      <c r="H98" s="83">
        <v>113727</v>
      </c>
      <c r="I98" s="83" t="s">
        <v>59</v>
      </c>
      <c r="J98" s="83"/>
      <c r="K98" s="83">
        <v>2229</v>
      </c>
      <c r="L98" s="83">
        <v>99736</v>
      </c>
      <c r="M98" s="83">
        <v>237</v>
      </c>
      <c r="N98" s="83">
        <v>173347</v>
      </c>
      <c r="O98" s="87" t="s">
        <v>59</v>
      </c>
      <c r="P98" s="83"/>
      <c r="Q98" s="83">
        <v>2026</v>
      </c>
      <c r="R98" s="83">
        <v>164582</v>
      </c>
      <c r="S98" s="83"/>
      <c r="T98" s="84">
        <v>27503</v>
      </c>
      <c r="U98" s="83" t="s">
        <v>59</v>
      </c>
      <c r="V98" s="83"/>
      <c r="W98" s="83">
        <v>2014</v>
      </c>
      <c r="X98" s="83">
        <v>24545</v>
      </c>
      <c r="Y98" s="83"/>
      <c r="Z98" s="85">
        <v>246562</v>
      </c>
      <c r="AA98" s="85">
        <v>101244</v>
      </c>
      <c r="AB98" s="87"/>
      <c r="AC98" s="85">
        <v>6900</v>
      </c>
      <c r="AD98" s="85">
        <v>138418</v>
      </c>
      <c r="AE98" s="87"/>
      <c r="AF98" s="86">
        <v>657437</v>
      </c>
      <c r="AG98" s="86">
        <v>189400</v>
      </c>
      <c r="AH98" s="92"/>
      <c r="AI98" s="86">
        <v>4915</v>
      </c>
      <c r="AJ98" s="86">
        <v>463122</v>
      </c>
      <c r="AK98" s="92"/>
      <c r="AL98" s="86">
        <v>1196372</v>
      </c>
      <c r="AM98" s="86">
        <v>559071</v>
      </c>
      <c r="AN98" s="86"/>
      <c r="AO98" s="86">
        <v>2931</v>
      </c>
      <c r="AP98" s="86">
        <v>634370</v>
      </c>
      <c r="AQ98" s="86"/>
    </row>
    <row r="99" spans="1:43" customFormat="1" ht="31.5">
      <c r="A99" s="42" t="s">
        <v>156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93"/>
      <c r="Z99" s="87"/>
      <c r="AA99" s="91"/>
      <c r="AB99" s="91"/>
      <c r="AC99" s="91"/>
      <c r="AD99" s="87"/>
      <c r="AE99" s="91"/>
      <c r="AF99" s="92"/>
      <c r="AG99" s="92"/>
      <c r="AH99" s="92"/>
      <c r="AI99" s="92"/>
      <c r="AJ99" s="92"/>
      <c r="AK99" s="92"/>
      <c r="AL99" s="86"/>
      <c r="AM99" s="86"/>
      <c r="AN99" s="86"/>
      <c r="AO99" s="86"/>
      <c r="AP99" s="86"/>
      <c r="AQ99" s="86"/>
    </row>
    <row r="100" spans="1:43" customFormat="1" ht="31.5">
      <c r="A100" s="42" t="s">
        <v>157</v>
      </c>
      <c r="B100" s="88"/>
      <c r="C100" s="88"/>
      <c r="D100" s="93"/>
      <c r="E100" s="88"/>
      <c r="F100" s="88"/>
      <c r="G100" s="88"/>
      <c r="H100" s="88"/>
      <c r="I100" s="88"/>
      <c r="J100" s="93"/>
      <c r="K100" s="88"/>
      <c r="L100" s="88"/>
      <c r="M100" s="88"/>
      <c r="N100" s="88"/>
      <c r="O100" s="88"/>
      <c r="P100" s="93"/>
      <c r="Q100" s="88"/>
      <c r="R100" s="88"/>
      <c r="S100" s="88"/>
      <c r="T100" s="88"/>
      <c r="U100" s="88"/>
      <c r="V100" s="93"/>
      <c r="W100" s="88"/>
      <c r="X100" s="88"/>
      <c r="Y100" s="88"/>
      <c r="Z100" s="87"/>
      <c r="AA100" s="87"/>
      <c r="AB100" s="91"/>
      <c r="AC100" s="87"/>
      <c r="AD100" s="87"/>
      <c r="AE100" s="87"/>
      <c r="AF100" s="92"/>
      <c r="AG100" s="92"/>
      <c r="AH100" s="85"/>
      <c r="AI100" s="92"/>
      <c r="AJ100" s="92"/>
      <c r="AK100" s="92"/>
      <c r="AL100" s="86"/>
      <c r="AM100" s="86"/>
      <c r="AN100" s="86"/>
      <c r="AO100" s="86"/>
      <c r="AP100" s="86"/>
      <c r="AQ100" s="86"/>
    </row>
    <row r="101" spans="1:43" customFormat="1" ht="63">
      <c r="A101" s="42" t="s">
        <v>158</v>
      </c>
      <c r="B101" s="83">
        <v>578126</v>
      </c>
      <c r="C101" s="83">
        <v>540302</v>
      </c>
      <c r="D101" s="83">
        <v>11539</v>
      </c>
      <c r="E101" s="83">
        <v>1818</v>
      </c>
      <c r="F101" s="83">
        <v>35814</v>
      </c>
      <c r="G101" s="83"/>
      <c r="H101" s="83">
        <v>562134</v>
      </c>
      <c r="I101" s="83">
        <v>534601</v>
      </c>
      <c r="J101" s="83">
        <v>11351</v>
      </c>
      <c r="K101" s="83">
        <v>1509</v>
      </c>
      <c r="L101" s="83">
        <v>26024</v>
      </c>
      <c r="M101" s="83"/>
      <c r="N101" s="83">
        <v>570751</v>
      </c>
      <c r="O101" s="83">
        <v>542494</v>
      </c>
      <c r="P101" s="87" t="s">
        <v>59</v>
      </c>
      <c r="Q101" s="87" t="s">
        <v>59</v>
      </c>
      <c r="R101" s="83">
        <v>27058</v>
      </c>
      <c r="S101" s="83"/>
      <c r="T101" s="84">
        <v>518604</v>
      </c>
      <c r="U101" s="84">
        <v>517053</v>
      </c>
      <c r="V101" s="84" t="s">
        <v>59</v>
      </c>
      <c r="W101" s="83"/>
      <c r="X101" s="83" t="s">
        <v>59</v>
      </c>
      <c r="Y101" s="83"/>
      <c r="Z101" s="85" t="s">
        <v>59</v>
      </c>
      <c r="AA101" s="85" t="s">
        <v>59</v>
      </c>
      <c r="AB101" s="85" t="s">
        <v>59</v>
      </c>
      <c r="AC101" s="85"/>
      <c r="AD101" s="85" t="s">
        <v>59</v>
      </c>
      <c r="AE101" s="85"/>
      <c r="AF101" s="86" t="s">
        <v>65</v>
      </c>
      <c r="AG101" s="86" t="s">
        <v>65</v>
      </c>
      <c r="AH101" s="86" t="s">
        <v>65</v>
      </c>
      <c r="AI101" s="92"/>
      <c r="AJ101" s="86" t="s">
        <v>65</v>
      </c>
      <c r="AK101" s="92"/>
      <c r="AL101" s="86" t="s">
        <v>65</v>
      </c>
      <c r="AM101" s="86" t="s">
        <v>65</v>
      </c>
      <c r="AN101" s="86"/>
      <c r="AO101" s="86"/>
      <c r="AP101" s="86" t="s">
        <v>65</v>
      </c>
      <c r="AQ101" s="86"/>
    </row>
    <row r="102" spans="1:43" customFormat="1" ht="47.25">
      <c r="A102" s="42" t="s">
        <v>159</v>
      </c>
      <c r="B102" s="83">
        <v>576167</v>
      </c>
      <c r="C102" s="83">
        <v>540302</v>
      </c>
      <c r="D102" s="83">
        <v>11539</v>
      </c>
      <c r="E102" s="83"/>
      <c r="F102" s="83">
        <v>35673</v>
      </c>
      <c r="G102" s="83"/>
      <c r="H102" s="83">
        <v>560625</v>
      </c>
      <c r="I102" s="83">
        <v>534601</v>
      </c>
      <c r="J102" s="83">
        <v>11351</v>
      </c>
      <c r="K102" s="83"/>
      <c r="L102" s="83">
        <v>26024</v>
      </c>
      <c r="M102" s="83"/>
      <c r="N102" s="83">
        <v>569447</v>
      </c>
      <c r="O102" s="83">
        <v>542494</v>
      </c>
      <c r="P102" s="87" t="s">
        <v>59</v>
      </c>
      <c r="Q102" s="83"/>
      <c r="R102" s="83">
        <v>26953</v>
      </c>
      <c r="S102" s="83"/>
      <c r="T102" s="84">
        <v>518604</v>
      </c>
      <c r="U102" s="84">
        <v>517053</v>
      </c>
      <c r="V102" s="84" t="s">
        <v>59</v>
      </c>
      <c r="W102" s="83"/>
      <c r="X102" s="83" t="s">
        <v>59</v>
      </c>
      <c r="Y102" s="83"/>
      <c r="Z102" s="85" t="s">
        <v>59</v>
      </c>
      <c r="AA102" s="85" t="s">
        <v>59</v>
      </c>
      <c r="AB102" s="85" t="s">
        <v>59</v>
      </c>
      <c r="AC102" s="85"/>
      <c r="AD102" s="85" t="s">
        <v>59</v>
      </c>
      <c r="AE102" s="85"/>
      <c r="AF102" s="86" t="s">
        <v>65</v>
      </c>
      <c r="AG102" s="86" t="s">
        <v>65</v>
      </c>
      <c r="AH102" s="86" t="s">
        <v>65</v>
      </c>
      <c r="AI102" s="92"/>
      <c r="AJ102" s="86" t="s">
        <v>65</v>
      </c>
      <c r="AK102" s="92"/>
      <c r="AL102" s="86" t="s">
        <v>65</v>
      </c>
      <c r="AM102" s="86" t="s">
        <v>65</v>
      </c>
      <c r="AN102" s="86"/>
      <c r="AO102" s="86"/>
      <c r="AP102" s="86" t="s">
        <v>65</v>
      </c>
      <c r="AQ102" s="86"/>
    </row>
    <row r="103" spans="1:43" customFormat="1" ht="31.5">
      <c r="A103" s="42" t="s">
        <v>160</v>
      </c>
      <c r="B103" s="88"/>
      <c r="C103" s="88"/>
      <c r="D103" s="93"/>
      <c r="E103" s="88"/>
      <c r="F103" s="88"/>
      <c r="G103" s="88"/>
      <c r="H103" s="88"/>
      <c r="I103" s="88"/>
      <c r="J103" s="93"/>
      <c r="K103" s="88"/>
      <c r="L103" s="88"/>
      <c r="M103" s="88"/>
      <c r="N103" s="88"/>
      <c r="O103" s="88"/>
      <c r="P103" s="93"/>
      <c r="Q103" s="88"/>
      <c r="R103" s="88"/>
      <c r="S103" s="88"/>
      <c r="T103" s="88"/>
      <c r="U103" s="88"/>
      <c r="V103" s="93"/>
      <c r="W103" s="88"/>
      <c r="X103" s="88"/>
      <c r="Y103" s="88"/>
      <c r="Z103" s="87"/>
      <c r="AA103" s="87"/>
      <c r="AB103" s="91"/>
      <c r="AC103" s="87"/>
      <c r="AD103" s="87"/>
      <c r="AE103" s="87"/>
      <c r="AF103" s="92"/>
      <c r="AG103" s="92"/>
      <c r="AH103" s="85"/>
      <c r="AI103" s="92"/>
      <c r="AJ103" s="92"/>
      <c r="AK103" s="92"/>
      <c r="AL103" s="86"/>
      <c r="AM103" s="86"/>
      <c r="AN103" s="86"/>
      <c r="AO103" s="86"/>
      <c r="AP103" s="86"/>
      <c r="AQ103" s="86"/>
    </row>
    <row r="104" spans="1:43" customFormat="1" ht="63">
      <c r="A104" s="42" t="s">
        <v>161</v>
      </c>
      <c r="B104" s="88"/>
      <c r="C104" s="88"/>
      <c r="D104" s="93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7"/>
      <c r="AA104" s="87"/>
      <c r="AB104" s="91"/>
      <c r="AC104" s="87"/>
      <c r="AD104" s="87"/>
      <c r="AE104" s="87"/>
      <c r="AF104" s="90"/>
      <c r="AG104" s="90"/>
      <c r="AH104" s="90"/>
      <c r="AI104" s="90"/>
      <c r="AJ104" s="90"/>
      <c r="AK104" s="90"/>
      <c r="AL104" s="86"/>
      <c r="AM104" s="86"/>
      <c r="AN104" s="86"/>
      <c r="AO104" s="86"/>
      <c r="AP104" s="86"/>
      <c r="AQ104" s="86"/>
    </row>
    <row r="105" spans="1:43" customFormat="1" ht="31.5">
      <c r="A105" s="42" t="s">
        <v>162</v>
      </c>
      <c r="B105" s="83">
        <v>1818</v>
      </c>
      <c r="C105" s="83"/>
      <c r="D105" s="83"/>
      <c r="E105" s="83">
        <v>1818</v>
      </c>
      <c r="F105" s="83"/>
      <c r="G105" s="83"/>
      <c r="H105" s="83" t="s">
        <v>59</v>
      </c>
      <c r="I105" s="83"/>
      <c r="J105" s="83"/>
      <c r="K105" s="83" t="s">
        <v>59</v>
      </c>
      <c r="L105" s="83"/>
      <c r="M105" s="83"/>
      <c r="N105" s="87" t="s">
        <v>59</v>
      </c>
      <c r="O105" s="83"/>
      <c r="P105" s="83"/>
      <c r="Q105" s="87" t="s">
        <v>59</v>
      </c>
      <c r="R105" s="83"/>
      <c r="S105" s="83"/>
      <c r="T105" s="87" t="s">
        <v>59</v>
      </c>
      <c r="U105" s="87"/>
      <c r="V105" s="87"/>
      <c r="W105" s="87"/>
      <c r="X105" s="87" t="s">
        <v>59</v>
      </c>
      <c r="Y105" s="87"/>
      <c r="Z105" s="87" t="s">
        <v>59</v>
      </c>
      <c r="AA105" s="87"/>
      <c r="AB105" s="87"/>
      <c r="AC105" s="87"/>
      <c r="AD105" s="87" t="s">
        <v>59</v>
      </c>
      <c r="AE105" s="87"/>
      <c r="AF105" s="92"/>
      <c r="AG105" s="92"/>
      <c r="AH105" s="85"/>
      <c r="AI105" s="92"/>
      <c r="AJ105" s="92"/>
      <c r="AK105" s="92"/>
      <c r="AL105" s="86"/>
      <c r="AM105" s="86"/>
      <c r="AN105" s="86"/>
      <c r="AO105" s="86"/>
      <c r="AP105" s="86"/>
      <c r="AQ105" s="86"/>
    </row>
    <row r="106" spans="1:43" customFormat="1" ht="31.5">
      <c r="A106" s="42" t="s">
        <v>163</v>
      </c>
      <c r="B106" s="83">
        <v>35743</v>
      </c>
      <c r="C106" s="83">
        <v>19288</v>
      </c>
      <c r="D106" s="83"/>
      <c r="E106" s="83">
        <v>8027</v>
      </c>
      <c r="F106" s="83">
        <v>2391</v>
      </c>
      <c r="G106" s="83">
        <v>5374</v>
      </c>
      <c r="H106" s="83">
        <v>32960</v>
      </c>
      <c r="I106" s="83">
        <v>18694</v>
      </c>
      <c r="J106" s="83"/>
      <c r="K106" s="83">
        <v>7642</v>
      </c>
      <c r="L106" s="83">
        <v>2583</v>
      </c>
      <c r="M106" s="83">
        <v>4041</v>
      </c>
      <c r="N106" s="83">
        <v>35089</v>
      </c>
      <c r="O106" s="83">
        <v>18112</v>
      </c>
      <c r="P106" s="83"/>
      <c r="Q106" s="83">
        <v>12268</v>
      </c>
      <c r="R106" s="87" t="s">
        <v>59</v>
      </c>
      <c r="S106" s="87" t="s">
        <v>59</v>
      </c>
      <c r="T106" s="84">
        <v>35014</v>
      </c>
      <c r="U106" s="84">
        <v>15123</v>
      </c>
      <c r="V106" s="83"/>
      <c r="W106" s="84" t="s">
        <v>59</v>
      </c>
      <c r="X106" s="83">
        <v>3089</v>
      </c>
      <c r="Y106" s="83" t="s">
        <v>59</v>
      </c>
      <c r="Z106" s="85">
        <v>31323</v>
      </c>
      <c r="AA106" s="85">
        <v>10907</v>
      </c>
      <c r="AB106" s="87"/>
      <c r="AC106" s="87" t="s">
        <v>59</v>
      </c>
      <c r="AD106" s="85">
        <v>1160</v>
      </c>
      <c r="AE106" s="87" t="s">
        <v>59</v>
      </c>
      <c r="AF106" s="86">
        <v>37679</v>
      </c>
      <c r="AG106" s="86" t="s">
        <v>65</v>
      </c>
      <c r="AH106" s="85"/>
      <c r="AI106" s="86" t="s">
        <v>65</v>
      </c>
      <c r="AJ106" s="86" t="s">
        <v>65</v>
      </c>
      <c r="AK106" s="86" t="s">
        <v>65</v>
      </c>
      <c r="AL106" s="86" t="s">
        <v>65</v>
      </c>
      <c r="AM106" s="86" t="s">
        <v>65</v>
      </c>
      <c r="AN106" s="86"/>
      <c r="AO106" s="86" t="s">
        <v>65</v>
      </c>
      <c r="AP106" s="86" t="s">
        <v>65</v>
      </c>
      <c r="AQ106" s="86" t="s">
        <v>65</v>
      </c>
    </row>
    <row r="107" spans="1:43" customFormat="1" ht="31.5">
      <c r="A107" s="42" t="s">
        <v>164</v>
      </c>
      <c r="B107" s="88"/>
      <c r="C107" s="88"/>
      <c r="D107" s="93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93"/>
      <c r="Q107" s="88"/>
      <c r="R107" s="88"/>
      <c r="S107" s="88"/>
      <c r="T107" s="88"/>
      <c r="U107" s="88"/>
      <c r="V107" s="93"/>
      <c r="W107" s="88"/>
      <c r="X107" s="88"/>
      <c r="Y107" s="88"/>
      <c r="Z107" s="87"/>
      <c r="AA107" s="87"/>
      <c r="AB107" s="91"/>
      <c r="AC107" s="87"/>
      <c r="AD107" s="87"/>
      <c r="AE107" s="87"/>
      <c r="AF107" s="85"/>
      <c r="AG107" s="85"/>
      <c r="AH107" s="85"/>
      <c r="AI107" s="85"/>
      <c r="AJ107" s="85"/>
      <c r="AK107" s="85"/>
      <c r="AL107" s="86"/>
      <c r="AM107" s="86"/>
      <c r="AN107" s="86"/>
      <c r="AO107" s="86"/>
      <c r="AP107" s="86"/>
      <c r="AQ107" s="86"/>
    </row>
    <row r="108" spans="1:43" customFormat="1" ht="47.25">
      <c r="A108" s="42" t="s">
        <v>165</v>
      </c>
      <c r="B108" s="83">
        <v>755</v>
      </c>
      <c r="C108" s="83">
        <v>755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8"/>
      <c r="U108" s="88"/>
      <c r="V108" s="93"/>
      <c r="W108" s="88"/>
      <c r="X108" s="88"/>
      <c r="Y108" s="88"/>
      <c r="Z108" s="87"/>
      <c r="AA108" s="87"/>
      <c r="AB108" s="91"/>
      <c r="AC108" s="87"/>
      <c r="AD108" s="87"/>
      <c r="AE108" s="87"/>
      <c r="AF108" s="85"/>
      <c r="AG108" s="85"/>
      <c r="AH108" s="90"/>
      <c r="AI108" s="90"/>
      <c r="AJ108" s="85"/>
      <c r="AK108" s="90"/>
      <c r="AL108" s="86"/>
      <c r="AM108" s="86"/>
      <c r="AN108" s="86"/>
      <c r="AO108" s="86"/>
      <c r="AP108" s="86"/>
      <c r="AQ108" s="86"/>
    </row>
    <row r="109" spans="1:43" customFormat="1" ht="31.5">
      <c r="A109" s="42" t="s">
        <v>166</v>
      </c>
      <c r="B109" s="83">
        <v>34988</v>
      </c>
      <c r="C109" s="83">
        <v>18533</v>
      </c>
      <c r="D109" s="83"/>
      <c r="E109" s="83">
        <v>8027</v>
      </c>
      <c r="F109" s="83">
        <v>2391</v>
      </c>
      <c r="G109" s="83">
        <v>5374</v>
      </c>
      <c r="H109" s="83">
        <v>32216</v>
      </c>
      <c r="I109" s="83">
        <v>17950</v>
      </c>
      <c r="J109" s="83"/>
      <c r="K109" s="83">
        <v>7642</v>
      </c>
      <c r="L109" s="83">
        <v>2583</v>
      </c>
      <c r="M109" s="83">
        <v>4041</v>
      </c>
      <c r="N109" s="83">
        <v>34356</v>
      </c>
      <c r="O109" s="83">
        <v>17379</v>
      </c>
      <c r="P109" s="83"/>
      <c r="Q109" s="83">
        <v>12268</v>
      </c>
      <c r="R109" s="87" t="s">
        <v>59</v>
      </c>
      <c r="S109" s="87" t="s">
        <v>59</v>
      </c>
      <c r="T109" s="84">
        <v>35014</v>
      </c>
      <c r="U109" s="84">
        <v>15123</v>
      </c>
      <c r="V109" s="83"/>
      <c r="W109" s="84" t="s">
        <v>59</v>
      </c>
      <c r="X109" s="83">
        <v>3089</v>
      </c>
      <c r="Y109" s="83" t="s">
        <v>59</v>
      </c>
      <c r="Z109" s="85">
        <v>31323</v>
      </c>
      <c r="AA109" s="85">
        <v>10907</v>
      </c>
      <c r="AB109" s="87"/>
      <c r="AC109" s="87" t="s">
        <v>59</v>
      </c>
      <c r="AD109" s="85">
        <v>1160</v>
      </c>
      <c r="AE109" s="87" t="s">
        <v>59</v>
      </c>
      <c r="AF109" s="86">
        <v>37679</v>
      </c>
      <c r="AG109" s="86" t="s">
        <v>65</v>
      </c>
      <c r="AH109" s="85"/>
      <c r="AI109" s="86" t="s">
        <v>65</v>
      </c>
      <c r="AJ109" s="86" t="s">
        <v>65</v>
      </c>
      <c r="AK109" s="86" t="s">
        <v>65</v>
      </c>
      <c r="AL109" s="86" t="s">
        <v>65</v>
      </c>
      <c r="AM109" s="86" t="s">
        <v>65</v>
      </c>
      <c r="AN109" s="86"/>
      <c r="AO109" s="86" t="s">
        <v>65</v>
      </c>
      <c r="AP109" s="86" t="s">
        <v>65</v>
      </c>
      <c r="AQ109" s="86" t="s">
        <v>65</v>
      </c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pane xSplit="1" ySplit="4" topLeftCell="B5" activePane="bottomRight" state="frozen"/>
      <selection pane="topRight"/>
      <selection pane="bottomLeft"/>
      <selection pane="bottomRight" activeCell="D5" sqref="D5"/>
    </sheetView>
  </sheetViews>
  <sheetFormatPr defaultColWidth="9.140625" defaultRowHeight="15.75"/>
  <cols>
    <col min="1" max="1" width="34.7109375" style="2" customWidth="1"/>
    <col min="2" max="6" width="14.7109375" style="2" customWidth="1"/>
    <col min="7" max="7" width="15.28515625" style="2" customWidth="1"/>
    <col min="8" max="9" width="14.7109375" style="2" customWidth="1"/>
    <col min="10" max="10" width="11.42578125" style="2" customWidth="1"/>
    <col min="11" max="12" width="14.7109375" style="2" customWidth="1"/>
    <col min="13" max="13" width="15.28515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140625" style="2" customWidth="1"/>
    <col min="26" max="30" width="14.7109375" style="2" customWidth="1"/>
    <col min="31" max="31" width="16" style="2" customWidth="1"/>
    <col min="32" max="36" width="14.7109375" style="2" customWidth="1"/>
    <col min="37" max="37" width="15.42578125" style="2" customWidth="1"/>
    <col min="38" max="42" width="14.7109375" style="2" customWidth="1"/>
    <col min="43" max="43" width="15.1406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.140625" style="2" customWidth="1"/>
    <col min="56" max="60" width="14.7109375" style="2" customWidth="1"/>
    <col min="61" max="61" width="15" style="2" customWidth="1"/>
    <col min="62" max="66" width="14.7109375" style="2" customWidth="1"/>
    <col min="67" max="67" width="15.28515625" style="2" customWidth="1"/>
    <col min="68" max="72" width="14.7109375" style="2" customWidth="1"/>
    <col min="73" max="73" width="15.425781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>
      <c r="A1" s="7" t="s">
        <v>28</v>
      </c>
    </row>
    <row r="2" spans="1:79">
      <c r="A2" s="96" t="s">
        <v>167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</row>
    <row r="3" spans="1:79">
      <c r="A3" s="98"/>
      <c r="B3" s="97">
        <v>2004</v>
      </c>
      <c r="C3" s="97"/>
      <c r="D3" s="97"/>
      <c r="E3" s="97"/>
      <c r="F3" s="97"/>
      <c r="G3" s="97"/>
      <c r="H3" s="97">
        <v>2005</v>
      </c>
      <c r="I3" s="97"/>
      <c r="J3" s="97"/>
      <c r="K3" s="97"/>
      <c r="L3" s="97"/>
      <c r="M3" s="97"/>
      <c r="N3" s="97">
        <v>2006</v>
      </c>
      <c r="O3" s="97"/>
      <c r="P3" s="97"/>
      <c r="Q3" s="97"/>
      <c r="R3" s="97"/>
      <c r="S3" s="97"/>
      <c r="T3" s="97">
        <v>2007</v>
      </c>
      <c r="U3" s="97"/>
      <c r="V3" s="97"/>
      <c r="W3" s="97"/>
      <c r="X3" s="97"/>
      <c r="Y3" s="97"/>
      <c r="Z3" s="97">
        <v>2008</v>
      </c>
      <c r="AA3" s="97"/>
      <c r="AB3" s="97"/>
      <c r="AC3" s="97"/>
      <c r="AD3" s="97"/>
      <c r="AE3" s="97"/>
      <c r="AF3" s="97">
        <v>2009</v>
      </c>
      <c r="AG3" s="97"/>
      <c r="AH3" s="97"/>
      <c r="AI3" s="97"/>
      <c r="AJ3" s="97"/>
      <c r="AK3" s="97"/>
      <c r="AL3" s="97">
        <v>2010</v>
      </c>
      <c r="AM3" s="97"/>
      <c r="AN3" s="97"/>
      <c r="AO3" s="97"/>
      <c r="AP3" s="97"/>
      <c r="AQ3" s="97"/>
      <c r="AR3" s="97">
        <v>2011</v>
      </c>
      <c r="AS3" s="97"/>
      <c r="AT3" s="97"/>
      <c r="AU3" s="97"/>
      <c r="AV3" s="97"/>
      <c r="AW3" s="97"/>
      <c r="AX3" s="97">
        <v>2012</v>
      </c>
      <c r="AY3" s="97"/>
      <c r="AZ3" s="97"/>
      <c r="BA3" s="97"/>
      <c r="BB3" s="97"/>
      <c r="BC3" s="97"/>
      <c r="BD3" s="97">
        <v>2013</v>
      </c>
      <c r="BE3" s="97"/>
      <c r="BF3" s="97"/>
      <c r="BG3" s="97"/>
      <c r="BH3" s="97"/>
      <c r="BI3" s="97"/>
      <c r="BJ3" s="97">
        <v>2014</v>
      </c>
      <c r="BK3" s="97"/>
      <c r="BL3" s="97"/>
      <c r="BM3" s="97"/>
      <c r="BN3" s="97"/>
      <c r="BO3" s="97"/>
      <c r="BP3" s="97">
        <v>2015</v>
      </c>
      <c r="BQ3" s="97"/>
      <c r="BR3" s="97"/>
      <c r="BS3" s="97"/>
      <c r="BT3" s="97"/>
      <c r="BU3" s="97"/>
      <c r="BV3" s="97">
        <v>2016</v>
      </c>
      <c r="BW3" s="97"/>
      <c r="BX3" s="97"/>
      <c r="BY3" s="97"/>
      <c r="BZ3" s="97"/>
      <c r="CA3" s="97"/>
    </row>
    <row r="4" spans="1:79" ht="47.25">
      <c r="A4" s="98"/>
      <c r="B4" s="11" t="s">
        <v>30</v>
      </c>
      <c r="C4" s="11" t="s">
        <v>57</v>
      </c>
      <c r="D4" s="11" t="s">
        <v>58</v>
      </c>
      <c r="E4" s="11" t="s">
        <v>32</v>
      </c>
      <c r="F4" s="11" t="s">
        <v>33</v>
      </c>
      <c r="G4" s="11" t="s">
        <v>34</v>
      </c>
      <c r="H4" s="11" t="s">
        <v>30</v>
      </c>
      <c r="I4" s="11" t="s">
        <v>57</v>
      </c>
      <c r="J4" s="11" t="s">
        <v>58</v>
      </c>
      <c r="K4" s="11" t="s">
        <v>32</v>
      </c>
      <c r="L4" s="11" t="s">
        <v>33</v>
      </c>
      <c r="M4" s="11" t="s">
        <v>34</v>
      </c>
      <c r="N4" s="11" t="s">
        <v>30</v>
      </c>
      <c r="O4" s="11" t="s">
        <v>57</v>
      </c>
      <c r="P4" s="11" t="s">
        <v>58</v>
      </c>
      <c r="Q4" s="11" t="s">
        <v>32</v>
      </c>
      <c r="R4" s="11" t="s">
        <v>33</v>
      </c>
      <c r="S4" s="11" t="s">
        <v>34</v>
      </c>
      <c r="T4" s="11" t="s">
        <v>30</v>
      </c>
      <c r="U4" s="11" t="s">
        <v>57</v>
      </c>
      <c r="V4" s="11" t="s">
        <v>58</v>
      </c>
      <c r="W4" s="11" t="s">
        <v>32</v>
      </c>
      <c r="X4" s="11" t="s">
        <v>33</v>
      </c>
      <c r="Y4" s="11" t="s">
        <v>34</v>
      </c>
      <c r="Z4" s="11" t="s">
        <v>30</v>
      </c>
      <c r="AA4" s="11" t="s">
        <v>57</v>
      </c>
      <c r="AB4" s="11" t="s">
        <v>58</v>
      </c>
      <c r="AC4" s="11" t="s">
        <v>32</v>
      </c>
      <c r="AD4" s="11" t="s">
        <v>33</v>
      </c>
      <c r="AE4" s="11" t="s">
        <v>34</v>
      </c>
      <c r="AF4" s="11" t="s">
        <v>30</v>
      </c>
      <c r="AG4" s="11" t="s">
        <v>57</v>
      </c>
      <c r="AH4" s="11" t="s">
        <v>58</v>
      </c>
      <c r="AI4" s="11" t="s">
        <v>32</v>
      </c>
      <c r="AJ4" s="11" t="s">
        <v>33</v>
      </c>
      <c r="AK4" s="11" t="s">
        <v>34</v>
      </c>
      <c r="AL4" s="11" t="s">
        <v>30</v>
      </c>
      <c r="AM4" s="11" t="s">
        <v>57</v>
      </c>
      <c r="AN4" s="11" t="s">
        <v>58</v>
      </c>
      <c r="AO4" s="11" t="s">
        <v>32</v>
      </c>
      <c r="AP4" s="11" t="s">
        <v>33</v>
      </c>
      <c r="AQ4" s="11" t="s">
        <v>34</v>
      </c>
      <c r="AR4" s="11" t="s">
        <v>30</v>
      </c>
      <c r="AS4" s="11" t="s">
        <v>57</v>
      </c>
      <c r="AT4" s="11" t="s">
        <v>58</v>
      </c>
      <c r="AU4" s="11" t="s">
        <v>32</v>
      </c>
      <c r="AV4" s="11" t="s">
        <v>33</v>
      </c>
      <c r="AW4" s="11" t="s">
        <v>34</v>
      </c>
      <c r="AX4" s="11" t="s">
        <v>30</v>
      </c>
      <c r="AY4" s="11" t="s">
        <v>57</v>
      </c>
      <c r="AZ4" s="11" t="s">
        <v>58</v>
      </c>
      <c r="BA4" s="11" t="s">
        <v>32</v>
      </c>
      <c r="BB4" s="11" t="s">
        <v>33</v>
      </c>
      <c r="BC4" s="11" t="s">
        <v>34</v>
      </c>
      <c r="BD4" s="11" t="s">
        <v>30</v>
      </c>
      <c r="BE4" s="11" t="s">
        <v>57</v>
      </c>
      <c r="BF4" s="11" t="s">
        <v>58</v>
      </c>
      <c r="BG4" s="11" t="s">
        <v>32</v>
      </c>
      <c r="BH4" s="11" t="s">
        <v>33</v>
      </c>
      <c r="BI4" s="11" t="s">
        <v>34</v>
      </c>
      <c r="BJ4" s="11" t="s">
        <v>30</v>
      </c>
      <c r="BK4" s="11" t="s">
        <v>57</v>
      </c>
      <c r="BL4" s="11" t="s">
        <v>58</v>
      </c>
      <c r="BM4" s="11" t="s">
        <v>32</v>
      </c>
      <c r="BN4" s="11" t="s">
        <v>33</v>
      </c>
      <c r="BO4" s="11" t="s">
        <v>34</v>
      </c>
      <c r="BP4" s="11" t="s">
        <v>30</v>
      </c>
      <c r="BQ4" s="11" t="s">
        <v>57</v>
      </c>
      <c r="BR4" s="11" t="s">
        <v>58</v>
      </c>
      <c r="BS4" s="11" t="s">
        <v>32</v>
      </c>
      <c r="BT4" s="11" t="s">
        <v>33</v>
      </c>
      <c r="BU4" s="11" t="s">
        <v>34</v>
      </c>
      <c r="BV4" s="11" t="s">
        <v>30</v>
      </c>
      <c r="BW4" s="11" t="s">
        <v>57</v>
      </c>
      <c r="BX4" s="11" t="s">
        <v>58</v>
      </c>
      <c r="BY4" s="11" t="s">
        <v>32</v>
      </c>
      <c r="BZ4" s="11" t="s">
        <v>33</v>
      </c>
      <c r="CA4" s="11" t="s">
        <v>34</v>
      </c>
    </row>
    <row r="5" spans="1:79" s="1" customFormat="1">
      <c r="A5" s="12" t="s">
        <v>11</v>
      </c>
      <c r="B5" s="35">
        <v>42187.932999999997</v>
      </c>
      <c r="C5" s="35">
        <v>24309.659</v>
      </c>
      <c r="D5" s="35">
        <v>14626</v>
      </c>
      <c r="E5" s="35">
        <v>15385.112999999999</v>
      </c>
      <c r="F5" s="35">
        <v>1675.761</v>
      </c>
      <c r="G5" s="35">
        <v>429.73700000000002</v>
      </c>
      <c r="H5" s="35">
        <v>32757.397000000001</v>
      </c>
      <c r="I5" s="35">
        <v>17949.644</v>
      </c>
      <c r="J5" s="35">
        <v>8612.8250000000007</v>
      </c>
      <c r="K5" s="35">
        <v>12082.562</v>
      </c>
      <c r="L5" s="35">
        <v>1835.153</v>
      </c>
      <c r="M5" s="35">
        <v>467.08300000000003</v>
      </c>
      <c r="N5" s="13">
        <v>26935.438999999998</v>
      </c>
      <c r="O5" s="13">
        <v>12632.743</v>
      </c>
      <c r="P5" s="13">
        <v>3378.45</v>
      </c>
      <c r="Q5" s="13">
        <v>11033.147999999999</v>
      </c>
      <c r="R5" s="13">
        <v>2156.5039999999999</v>
      </c>
      <c r="S5" s="13">
        <v>673.80899999999997</v>
      </c>
      <c r="T5" s="13">
        <v>39152.262999999999</v>
      </c>
      <c r="U5" s="13">
        <v>17749.682000000001</v>
      </c>
      <c r="V5" s="13">
        <v>3546.68</v>
      </c>
      <c r="W5" s="13">
        <v>16787.633999999998</v>
      </c>
      <c r="X5" s="13">
        <v>3130.4870000000001</v>
      </c>
      <c r="Y5" s="13">
        <v>888.23400000000004</v>
      </c>
      <c r="Z5" s="13">
        <v>38728.120999999999</v>
      </c>
      <c r="AA5" s="13">
        <v>17080.864000000001</v>
      </c>
      <c r="AB5" s="13">
        <v>3354.241</v>
      </c>
      <c r="AC5" s="13">
        <v>16844.981</v>
      </c>
      <c r="AD5" s="13">
        <v>3241.3</v>
      </c>
      <c r="AE5" s="13">
        <v>924.89200000000005</v>
      </c>
      <c r="AF5" s="13">
        <v>38066.351000000002</v>
      </c>
      <c r="AG5" s="13">
        <v>18521.971000000001</v>
      </c>
      <c r="AH5" s="13">
        <v>3748.9229999999998</v>
      </c>
      <c r="AI5" s="13">
        <v>13864.659</v>
      </c>
      <c r="AJ5" s="13">
        <v>3976.9369999999999</v>
      </c>
      <c r="AK5" s="13">
        <v>1350.932</v>
      </c>
      <c r="AL5" s="13">
        <v>36392.845999999998</v>
      </c>
      <c r="AM5" s="13">
        <v>19581.490000000002</v>
      </c>
      <c r="AN5" s="13">
        <v>4908.4489999999996</v>
      </c>
      <c r="AO5" s="13">
        <v>10855.445</v>
      </c>
      <c r="AP5" s="13">
        <v>4082.1959999999999</v>
      </c>
      <c r="AQ5" s="13">
        <v>1417.876</v>
      </c>
      <c r="AR5" s="13">
        <v>41073.207000000002</v>
      </c>
      <c r="AS5" s="13">
        <v>19854.268</v>
      </c>
      <c r="AT5" s="13">
        <v>3126.855</v>
      </c>
      <c r="AU5" s="13">
        <v>12215.208000000001</v>
      </c>
      <c r="AV5" s="13">
        <v>5536.049</v>
      </c>
      <c r="AW5" s="13">
        <v>2949.3470000000002</v>
      </c>
      <c r="AX5" s="13">
        <v>44030.964</v>
      </c>
      <c r="AY5" s="13">
        <v>21566.056</v>
      </c>
      <c r="AZ5" s="13">
        <v>3564.54</v>
      </c>
      <c r="BA5" s="13">
        <v>12906.290999999999</v>
      </c>
      <c r="BB5" s="13">
        <v>7042.0789999999997</v>
      </c>
      <c r="BC5" s="13">
        <v>1928.0740000000001</v>
      </c>
      <c r="BD5" s="13">
        <v>45008.209000000003</v>
      </c>
      <c r="BE5" s="13">
        <v>22874.423999999999</v>
      </c>
      <c r="BF5" s="13">
        <v>3534.7289999999998</v>
      </c>
      <c r="BG5" s="13">
        <v>12969.754999999999</v>
      </c>
      <c r="BH5" s="13">
        <v>6809.1180000000004</v>
      </c>
      <c r="BI5" s="13">
        <v>1672.646</v>
      </c>
      <c r="BJ5" s="13">
        <v>52541.858999999997</v>
      </c>
      <c r="BK5" s="13">
        <v>24331.624</v>
      </c>
      <c r="BL5" s="13">
        <v>3701.4690000000001</v>
      </c>
      <c r="BM5" s="13">
        <v>16315.749</v>
      </c>
      <c r="BN5" s="13">
        <v>6068.893</v>
      </c>
      <c r="BO5" s="13">
        <v>4930.3410000000003</v>
      </c>
      <c r="BP5" s="13">
        <v>55089.067000000003</v>
      </c>
      <c r="BQ5" s="13">
        <v>26115.951000000001</v>
      </c>
      <c r="BR5" s="13">
        <v>4899.7759999999998</v>
      </c>
      <c r="BS5" s="13">
        <v>18605.894</v>
      </c>
      <c r="BT5" s="13">
        <v>5674.91</v>
      </c>
      <c r="BU5" s="13">
        <v>3881.989</v>
      </c>
      <c r="BV5" s="13">
        <v>56108.72</v>
      </c>
      <c r="BW5" s="13">
        <v>26329.312999999998</v>
      </c>
      <c r="BX5" s="13">
        <v>5214.4799999999996</v>
      </c>
      <c r="BY5" s="13">
        <v>21017.075000000001</v>
      </c>
      <c r="BZ5" s="13">
        <v>4989.3410000000003</v>
      </c>
      <c r="CA5" s="13">
        <v>3143.6970000000001</v>
      </c>
    </row>
    <row r="6" spans="1:79" ht="31.5">
      <c r="A6" s="10" t="s">
        <v>12</v>
      </c>
      <c r="B6" s="36">
        <v>164.976</v>
      </c>
      <c r="C6" s="36">
        <v>110.556</v>
      </c>
      <c r="D6" s="36">
        <v>30.603999999999999</v>
      </c>
      <c r="E6" s="36">
        <v>18.757999999999999</v>
      </c>
      <c r="F6" s="36">
        <v>17.151</v>
      </c>
      <c r="G6" s="36">
        <v>10.019</v>
      </c>
      <c r="H6" s="36">
        <v>146.01</v>
      </c>
      <c r="I6" s="36">
        <v>97.495999999999995</v>
      </c>
      <c r="J6" s="36">
        <v>21.532</v>
      </c>
      <c r="K6" s="36">
        <v>15.913</v>
      </c>
      <c r="L6" s="36">
        <v>15.587</v>
      </c>
      <c r="M6" s="36">
        <v>8.7810000000000006</v>
      </c>
      <c r="N6" s="15">
        <v>142.017</v>
      </c>
      <c r="O6" s="15">
        <v>97.106999999999999</v>
      </c>
      <c r="P6" s="15">
        <v>17.600999999999999</v>
      </c>
      <c r="Q6" s="15">
        <v>14.897</v>
      </c>
      <c r="R6" s="15">
        <v>14.54</v>
      </c>
      <c r="S6" s="15">
        <v>6.274</v>
      </c>
      <c r="T6" s="15">
        <v>178.56299999999999</v>
      </c>
      <c r="U6" s="15">
        <v>117.90600000000001</v>
      </c>
      <c r="V6" s="15">
        <v>17.673999999999999</v>
      </c>
      <c r="W6" s="15">
        <v>20.538</v>
      </c>
      <c r="X6" s="15">
        <v>24.800999999999998</v>
      </c>
      <c r="Y6" s="15">
        <v>6.0170000000000003</v>
      </c>
      <c r="Z6" s="15">
        <v>81.569000000000003</v>
      </c>
      <c r="AA6" s="15">
        <v>38.994999999999997</v>
      </c>
      <c r="AB6" s="15">
        <v>4.3949999999999996</v>
      </c>
      <c r="AC6" s="15">
        <v>14.898999999999999</v>
      </c>
      <c r="AD6" s="15">
        <v>14.095000000000001</v>
      </c>
      <c r="AE6" s="15">
        <v>4.5810000000000004</v>
      </c>
      <c r="AF6" s="15">
        <v>97.569000000000003</v>
      </c>
      <c r="AG6" s="15">
        <v>36.11</v>
      </c>
      <c r="AH6" s="15">
        <v>4.2869999999999999</v>
      </c>
      <c r="AI6" s="15">
        <v>34.241999999999997</v>
      </c>
      <c r="AJ6" s="15">
        <v>13.911</v>
      </c>
      <c r="AK6" s="15">
        <v>4.6130000000000004</v>
      </c>
      <c r="AL6" s="15">
        <v>90.938999999999993</v>
      </c>
      <c r="AM6" s="15">
        <v>32.795000000000002</v>
      </c>
      <c r="AN6" s="15">
        <v>4.1219999999999999</v>
      </c>
      <c r="AO6" s="15">
        <v>31.004999999999999</v>
      </c>
      <c r="AP6" s="15">
        <v>12.83</v>
      </c>
      <c r="AQ6" s="15">
        <v>5.7389999999999999</v>
      </c>
      <c r="AR6" s="15">
        <v>103.748</v>
      </c>
      <c r="AS6" s="15">
        <v>31.24</v>
      </c>
      <c r="AT6" s="15">
        <v>4</v>
      </c>
      <c r="AU6" s="15">
        <v>46.481999999999999</v>
      </c>
      <c r="AV6" s="15">
        <v>12.585000000000001</v>
      </c>
      <c r="AW6" s="15">
        <v>5.077</v>
      </c>
      <c r="AX6" s="15">
        <v>124.214</v>
      </c>
      <c r="AY6" s="15">
        <v>27.027999999999999</v>
      </c>
      <c r="AZ6" s="15">
        <v>4.202</v>
      </c>
      <c r="BA6" s="15">
        <v>48.137</v>
      </c>
      <c r="BB6" s="15">
        <v>23.138999999999999</v>
      </c>
      <c r="BC6" s="15">
        <v>15.901</v>
      </c>
      <c r="BD6" s="15">
        <v>143.858</v>
      </c>
      <c r="BE6" s="15">
        <v>26.099</v>
      </c>
      <c r="BF6" s="15">
        <v>4.1669999999999998</v>
      </c>
      <c r="BG6" s="15">
        <v>57.512999999999998</v>
      </c>
      <c r="BH6" s="15">
        <v>25.992999999999999</v>
      </c>
      <c r="BI6" s="15">
        <v>20.228000000000002</v>
      </c>
      <c r="BJ6" s="15">
        <v>139.24199999999999</v>
      </c>
      <c r="BK6" s="15">
        <v>20.82</v>
      </c>
      <c r="BL6" s="15">
        <v>4.1210000000000004</v>
      </c>
      <c r="BM6" s="15">
        <v>53.140999999999998</v>
      </c>
      <c r="BN6" s="15">
        <v>33.338000000000001</v>
      </c>
      <c r="BO6" s="15">
        <v>18.413</v>
      </c>
      <c r="BP6" s="15">
        <v>131.75700000000001</v>
      </c>
      <c r="BQ6" s="15">
        <v>19.902999999999999</v>
      </c>
      <c r="BR6" s="15">
        <v>4.0810000000000004</v>
      </c>
      <c r="BS6" s="15">
        <v>50.042000000000002</v>
      </c>
      <c r="BT6" s="15">
        <v>35.021000000000001</v>
      </c>
      <c r="BU6" s="15">
        <v>14.597</v>
      </c>
      <c r="BV6" s="15">
        <v>276.68900000000002</v>
      </c>
      <c r="BW6" s="15">
        <v>35.31</v>
      </c>
      <c r="BX6" s="15">
        <v>4.04</v>
      </c>
      <c r="BY6" s="15">
        <v>46.854999999999997</v>
      </c>
      <c r="BZ6" s="15">
        <v>170.16</v>
      </c>
      <c r="CA6" s="15">
        <v>13.484</v>
      </c>
    </row>
    <row r="7" spans="1:79" ht="31.5">
      <c r="A7" s="10" t="s">
        <v>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</row>
    <row r="8" spans="1:79" ht="31.5">
      <c r="A8" s="10" t="s">
        <v>14</v>
      </c>
      <c r="B8" s="37"/>
      <c r="C8" s="37"/>
      <c r="D8" s="38"/>
      <c r="E8" s="37"/>
      <c r="F8" s="37"/>
      <c r="G8" s="37"/>
      <c r="H8" s="37"/>
      <c r="I8" s="37"/>
      <c r="J8" s="38"/>
      <c r="K8" s="37"/>
      <c r="L8" s="37"/>
      <c r="M8" s="37"/>
      <c r="N8" s="37"/>
      <c r="O8" s="37"/>
      <c r="P8" s="38"/>
      <c r="Q8" s="37"/>
      <c r="R8" s="37"/>
      <c r="S8" s="37"/>
      <c r="T8" s="37"/>
      <c r="U8" s="37"/>
      <c r="V8" s="38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8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8"/>
      <c r="BY8" s="37"/>
      <c r="BZ8" s="37"/>
      <c r="CA8" s="37"/>
    </row>
    <row r="9" spans="1:79" ht="31.5">
      <c r="A9" s="10" t="s">
        <v>15</v>
      </c>
      <c r="B9" s="36" t="s">
        <v>59</v>
      </c>
      <c r="C9" s="36" t="s">
        <v>59</v>
      </c>
      <c r="D9" s="36" t="s">
        <v>59</v>
      </c>
      <c r="E9" s="36" t="s">
        <v>59</v>
      </c>
      <c r="F9" s="36" t="s">
        <v>59</v>
      </c>
      <c r="G9" s="36" t="s">
        <v>59</v>
      </c>
      <c r="H9" s="36" t="s">
        <v>59</v>
      </c>
      <c r="I9" s="36" t="s">
        <v>59</v>
      </c>
      <c r="J9" s="37"/>
      <c r="K9" s="36" t="s">
        <v>59</v>
      </c>
      <c r="L9" s="36" t="s">
        <v>59</v>
      </c>
      <c r="M9" s="36" t="s">
        <v>59</v>
      </c>
      <c r="N9" s="36" t="s">
        <v>59</v>
      </c>
      <c r="O9" s="36" t="s">
        <v>59</v>
      </c>
      <c r="P9" s="37"/>
      <c r="Q9" s="36" t="s">
        <v>59</v>
      </c>
      <c r="R9" s="36" t="s">
        <v>59</v>
      </c>
      <c r="S9" s="36" t="s">
        <v>59</v>
      </c>
      <c r="T9" s="36" t="s">
        <v>59</v>
      </c>
      <c r="U9" s="36" t="s">
        <v>59</v>
      </c>
      <c r="V9" s="37"/>
      <c r="W9" s="36" t="s">
        <v>59</v>
      </c>
      <c r="X9" s="36" t="s">
        <v>59</v>
      </c>
      <c r="Y9" s="36" t="s">
        <v>59</v>
      </c>
      <c r="Z9" s="36" t="s">
        <v>59</v>
      </c>
      <c r="AA9" s="36" t="s">
        <v>59</v>
      </c>
      <c r="AB9" s="37"/>
      <c r="AC9" s="37"/>
      <c r="AD9" s="36" t="s">
        <v>59</v>
      </c>
      <c r="AE9" s="36" t="s">
        <v>59</v>
      </c>
      <c r="AF9" s="36" t="s">
        <v>59</v>
      </c>
      <c r="AG9" s="36" t="s">
        <v>59</v>
      </c>
      <c r="AH9" s="37"/>
      <c r="AI9" s="36" t="s">
        <v>59</v>
      </c>
      <c r="AJ9" s="36" t="s">
        <v>59</v>
      </c>
      <c r="AK9" s="36" t="s">
        <v>59</v>
      </c>
      <c r="AL9" s="36" t="s">
        <v>59</v>
      </c>
      <c r="AM9" s="36" t="s">
        <v>59</v>
      </c>
      <c r="AN9" s="37"/>
      <c r="AO9" s="36" t="s">
        <v>59</v>
      </c>
      <c r="AP9" s="36" t="s">
        <v>59</v>
      </c>
      <c r="AQ9" s="36" t="s">
        <v>59</v>
      </c>
      <c r="AR9" s="36" t="s">
        <v>59</v>
      </c>
      <c r="AS9" s="36" t="s">
        <v>59</v>
      </c>
      <c r="AT9" s="37"/>
      <c r="AU9" s="36" t="s">
        <v>59</v>
      </c>
      <c r="AV9" s="36" t="s">
        <v>59</v>
      </c>
      <c r="AW9" s="36" t="s">
        <v>59</v>
      </c>
      <c r="AX9" s="36" t="s">
        <v>59</v>
      </c>
      <c r="AY9" s="36" t="s">
        <v>59</v>
      </c>
      <c r="AZ9" s="37"/>
      <c r="BA9" s="36" t="s">
        <v>59</v>
      </c>
      <c r="BB9" s="36" t="s">
        <v>59</v>
      </c>
      <c r="BC9" s="36" t="s">
        <v>59</v>
      </c>
      <c r="BD9" s="36" t="s">
        <v>59</v>
      </c>
      <c r="BE9" s="36" t="s">
        <v>59</v>
      </c>
      <c r="BF9" s="37"/>
      <c r="BG9" s="36" t="s">
        <v>59</v>
      </c>
      <c r="BH9" s="36" t="s">
        <v>59</v>
      </c>
      <c r="BI9" s="36" t="s">
        <v>59</v>
      </c>
      <c r="BJ9" s="36" t="s">
        <v>59</v>
      </c>
      <c r="BK9" s="36" t="s">
        <v>59</v>
      </c>
      <c r="BL9" s="37"/>
      <c r="BM9" s="36" t="s">
        <v>59</v>
      </c>
      <c r="BN9" s="36" t="s">
        <v>59</v>
      </c>
      <c r="BO9" s="36" t="s">
        <v>59</v>
      </c>
      <c r="BP9" s="36" t="s">
        <v>59</v>
      </c>
      <c r="BQ9" s="36" t="s">
        <v>59</v>
      </c>
      <c r="BR9" s="37"/>
      <c r="BS9" s="36" t="s">
        <v>59</v>
      </c>
      <c r="BT9" s="36" t="s">
        <v>59</v>
      </c>
      <c r="BU9" s="36" t="s">
        <v>59</v>
      </c>
      <c r="BV9" s="36" t="s">
        <v>59</v>
      </c>
      <c r="BW9" s="36" t="s">
        <v>59</v>
      </c>
      <c r="BX9" s="37"/>
      <c r="BY9" s="36" t="s">
        <v>59</v>
      </c>
      <c r="BZ9" s="36" t="s">
        <v>59</v>
      </c>
      <c r="CA9" s="36" t="s">
        <v>59</v>
      </c>
    </row>
    <row r="10" spans="1:79" ht="47.25">
      <c r="A10" s="10" t="s">
        <v>16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6" t="s">
        <v>59</v>
      </c>
      <c r="O10" s="37"/>
      <c r="P10" s="37"/>
      <c r="Q10" s="36" t="s">
        <v>59</v>
      </c>
      <c r="R10" s="37"/>
      <c r="S10" s="37"/>
      <c r="T10" s="36" t="s">
        <v>59</v>
      </c>
      <c r="U10" s="36" t="s">
        <v>59</v>
      </c>
      <c r="V10" s="36" t="s">
        <v>59</v>
      </c>
      <c r="W10" s="36" t="s">
        <v>59</v>
      </c>
      <c r="X10" s="36" t="s">
        <v>59</v>
      </c>
      <c r="Y10" s="36" t="s">
        <v>59</v>
      </c>
      <c r="Z10" s="36" t="s">
        <v>59</v>
      </c>
      <c r="AA10" s="36" t="s">
        <v>59</v>
      </c>
      <c r="AB10" s="36" t="s">
        <v>59</v>
      </c>
      <c r="AC10" s="36" t="s">
        <v>59</v>
      </c>
      <c r="AD10" s="36" t="s">
        <v>59</v>
      </c>
      <c r="AE10" s="36" t="s">
        <v>59</v>
      </c>
      <c r="AF10" s="36" t="s">
        <v>59</v>
      </c>
      <c r="AG10" s="36" t="s">
        <v>59</v>
      </c>
      <c r="AH10" s="37"/>
      <c r="AI10" s="36" t="s">
        <v>59</v>
      </c>
      <c r="AJ10" s="36" t="s">
        <v>59</v>
      </c>
      <c r="AK10" s="36" t="s">
        <v>59</v>
      </c>
      <c r="AL10" s="36" t="s">
        <v>59</v>
      </c>
      <c r="AM10" s="36" t="s">
        <v>59</v>
      </c>
      <c r="AN10" s="37"/>
      <c r="AO10" s="36" t="s">
        <v>59</v>
      </c>
      <c r="AP10" s="37"/>
      <c r="AQ10" s="36" t="s">
        <v>59</v>
      </c>
      <c r="AR10" s="36" t="s">
        <v>59</v>
      </c>
      <c r="AS10" s="36" t="s">
        <v>59</v>
      </c>
      <c r="AT10" s="37"/>
      <c r="AU10" s="36" t="s">
        <v>59</v>
      </c>
      <c r="AV10" s="36" t="s">
        <v>59</v>
      </c>
      <c r="AW10" s="36" t="s">
        <v>59</v>
      </c>
      <c r="AX10" s="36" t="s">
        <v>59</v>
      </c>
      <c r="AY10" s="36" t="s">
        <v>59</v>
      </c>
      <c r="AZ10" s="37"/>
      <c r="BA10" s="36" t="s">
        <v>59</v>
      </c>
      <c r="BB10" s="36" t="s">
        <v>59</v>
      </c>
      <c r="BC10" s="36" t="s">
        <v>59</v>
      </c>
      <c r="BD10" s="36" t="s">
        <v>59</v>
      </c>
      <c r="BE10" s="36" t="s">
        <v>59</v>
      </c>
      <c r="BF10" s="37"/>
      <c r="BG10" s="36" t="s">
        <v>59</v>
      </c>
      <c r="BH10" s="36" t="s">
        <v>59</v>
      </c>
      <c r="BI10" s="36" t="s">
        <v>59</v>
      </c>
      <c r="BJ10" s="36" t="s">
        <v>59</v>
      </c>
      <c r="BK10" s="36" t="s">
        <v>59</v>
      </c>
      <c r="BL10" s="37"/>
      <c r="BM10" s="36" t="s">
        <v>59</v>
      </c>
      <c r="BN10" s="36" t="s">
        <v>59</v>
      </c>
      <c r="BO10" s="36" t="s">
        <v>59</v>
      </c>
      <c r="BP10" s="36" t="s">
        <v>59</v>
      </c>
      <c r="BQ10" s="37"/>
      <c r="BR10" s="37"/>
      <c r="BS10" s="36" t="s">
        <v>59</v>
      </c>
      <c r="BT10" s="37"/>
      <c r="BU10" s="37"/>
      <c r="BV10" s="36" t="s">
        <v>59</v>
      </c>
      <c r="BW10" s="36" t="s">
        <v>59</v>
      </c>
      <c r="BX10" s="37"/>
      <c r="BY10" s="36" t="s">
        <v>59</v>
      </c>
      <c r="BZ10" s="36" t="s">
        <v>59</v>
      </c>
      <c r="CA10" s="37"/>
    </row>
    <row r="11" spans="1:79">
      <c r="A11" s="10" t="s">
        <v>17</v>
      </c>
      <c r="B11" s="36" t="s">
        <v>59</v>
      </c>
      <c r="C11" s="36" t="s">
        <v>59</v>
      </c>
      <c r="D11" s="37"/>
      <c r="E11" s="36" t="s">
        <v>59</v>
      </c>
      <c r="F11" s="36" t="s">
        <v>59</v>
      </c>
      <c r="G11" s="36" t="s">
        <v>59</v>
      </c>
      <c r="H11" s="36" t="s">
        <v>59</v>
      </c>
      <c r="I11" s="36" t="s">
        <v>59</v>
      </c>
      <c r="J11" s="37"/>
      <c r="K11" s="36" t="s">
        <v>59</v>
      </c>
      <c r="L11" s="36" t="s">
        <v>59</v>
      </c>
      <c r="M11" s="36" t="s">
        <v>59</v>
      </c>
      <c r="N11" s="36" t="s">
        <v>59</v>
      </c>
      <c r="O11" s="36" t="s">
        <v>59</v>
      </c>
      <c r="P11" s="37"/>
      <c r="Q11" s="36" t="s">
        <v>59</v>
      </c>
      <c r="R11" s="36" t="s">
        <v>59</v>
      </c>
      <c r="S11" s="36" t="s">
        <v>59</v>
      </c>
      <c r="T11" s="36" t="s">
        <v>59</v>
      </c>
      <c r="U11" s="36" t="s">
        <v>59</v>
      </c>
      <c r="V11" s="37"/>
      <c r="W11" s="36" t="s">
        <v>59</v>
      </c>
      <c r="X11" s="36" t="s">
        <v>59</v>
      </c>
      <c r="Y11" s="36" t="s">
        <v>59</v>
      </c>
      <c r="Z11" s="36" t="s">
        <v>59</v>
      </c>
      <c r="AA11" s="36" t="s">
        <v>59</v>
      </c>
      <c r="AB11" s="37"/>
      <c r="AC11" s="36" t="s">
        <v>59</v>
      </c>
      <c r="AD11" s="36" t="s">
        <v>59</v>
      </c>
      <c r="AE11" s="36" t="s">
        <v>59</v>
      </c>
      <c r="AF11" s="36" t="s">
        <v>59</v>
      </c>
      <c r="AG11" s="36" t="s">
        <v>59</v>
      </c>
      <c r="AH11" s="37"/>
      <c r="AI11" s="37"/>
      <c r="AJ11" s="36" t="s">
        <v>59</v>
      </c>
      <c r="AK11" s="36" t="s">
        <v>59</v>
      </c>
      <c r="AL11" s="36" t="s">
        <v>59</v>
      </c>
      <c r="AM11" s="36" t="s">
        <v>59</v>
      </c>
      <c r="AN11" s="37"/>
      <c r="AO11" s="37"/>
      <c r="AP11" s="36" t="s">
        <v>59</v>
      </c>
      <c r="AQ11" s="36" t="s">
        <v>59</v>
      </c>
      <c r="AR11" s="36" t="s">
        <v>59</v>
      </c>
      <c r="AS11" s="36" t="s">
        <v>59</v>
      </c>
      <c r="AT11" s="37"/>
      <c r="AU11" s="36" t="s">
        <v>59</v>
      </c>
      <c r="AV11" s="36" t="s">
        <v>59</v>
      </c>
      <c r="AW11" s="36" t="s">
        <v>59</v>
      </c>
      <c r="AX11" s="36" t="s">
        <v>59</v>
      </c>
      <c r="AY11" s="36" t="s">
        <v>59</v>
      </c>
      <c r="AZ11" s="37"/>
      <c r="BA11" s="36" t="s">
        <v>59</v>
      </c>
      <c r="BB11" s="36" t="s">
        <v>59</v>
      </c>
      <c r="BC11" s="36" t="s">
        <v>59</v>
      </c>
      <c r="BD11" s="36" t="s">
        <v>59</v>
      </c>
      <c r="BE11" s="36" t="s">
        <v>59</v>
      </c>
      <c r="BF11" s="37"/>
      <c r="BG11" s="36" t="s">
        <v>59</v>
      </c>
      <c r="BH11" s="36" t="s">
        <v>59</v>
      </c>
      <c r="BI11" s="36" t="s">
        <v>59</v>
      </c>
      <c r="BJ11" s="36" t="s">
        <v>59</v>
      </c>
      <c r="BK11" s="36" t="s">
        <v>59</v>
      </c>
      <c r="BL11" s="37"/>
      <c r="BM11" s="36" t="s">
        <v>59</v>
      </c>
      <c r="BN11" s="36" t="s">
        <v>59</v>
      </c>
      <c r="BO11" s="37"/>
      <c r="BP11" s="37"/>
      <c r="BQ11" s="37"/>
      <c r="BR11" s="37"/>
      <c r="BS11" s="37"/>
      <c r="BT11" s="37"/>
      <c r="BU11" s="37"/>
      <c r="BV11" s="15"/>
      <c r="BW11" s="15"/>
      <c r="BX11" s="37"/>
      <c r="BY11" s="15"/>
      <c r="BZ11" s="15"/>
      <c r="CA11" s="37"/>
    </row>
    <row r="12" spans="1:79" ht="78.75">
      <c r="A12" s="10" t="s">
        <v>18</v>
      </c>
      <c r="B12" s="36" t="s">
        <v>59</v>
      </c>
      <c r="C12" s="36" t="s">
        <v>59</v>
      </c>
      <c r="D12" s="36" t="s">
        <v>59</v>
      </c>
      <c r="E12" s="36" t="s">
        <v>59</v>
      </c>
      <c r="F12" s="36" t="s">
        <v>59</v>
      </c>
      <c r="G12" s="36" t="s">
        <v>59</v>
      </c>
      <c r="H12" s="36" t="s">
        <v>59</v>
      </c>
      <c r="I12" s="36" t="s">
        <v>59</v>
      </c>
      <c r="J12" s="36" t="s">
        <v>59</v>
      </c>
      <c r="K12" s="36" t="s">
        <v>59</v>
      </c>
      <c r="L12" s="36" t="s">
        <v>59</v>
      </c>
      <c r="M12" s="36" t="s">
        <v>59</v>
      </c>
      <c r="N12" s="36" t="s">
        <v>59</v>
      </c>
      <c r="O12" s="36" t="s">
        <v>59</v>
      </c>
      <c r="P12" s="36" t="s">
        <v>59</v>
      </c>
      <c r="Q12" s="36" t="s">
        <v>59</v>
      </c>
      <c r="R12" s="36" t="s">
        <v>59</v>
      </c>
      <c r="S12" s="36" t="s">
        <v>59</v>
      </c>
      <c r="T12" s="36" t="s">
        <v>59</v>
      </c>
      <c r="U12" s="36" t="s">
        <v>59</v>
      </c>
      <c r="V12" s="36" t="s">
        <v>59</v>
      </c>
      <c r="W12" s="36" t="s">
        <v>59</v>
      </c>
      <c r="X12" s="36" t="s">
        <v>59</v>
      </c>
      <c r="Y12" s="36" t="s">
        <v>59</v>
      </c>
      <c r="Z12" s="37"/>
      <c r="AA12" s="37"/>
      <c r="AB12" s="37"/>
      <c r="AC12" s="37"/>
      <c r="AD12" s="37"/>
      <c r="AE12" s="37"/>
      <c r="AF12" s="36" t="s">
        <v>59</v>
      </c>
      <c r="AG12" s="37"/>
      <c r="AH12" s="37"/>
      <c r="AI12" s="37"/>
      <c r="AJ12" s="37"/>
      <c r="AK12" s="36" t="s">
        <v>59</v>
      </c>
      <c r="AL12" s="37"/>
      <c r="AM12" s="37"/>
      <c r="AN12" s="37"/>
      <c r="AO12" s="37"/>
      <c r="AP12" s="37"/>
      <c r="AQ12" s="37"/>
      <c r="AR12" s="36" t="s">
        <v>59</v>
      </c>
      <c r="AS12" s="37"/>
      <c r="AT12" s="37"/>
      <c r="AU12" s="37"/>
      <c r="AV12" s="36" t="s">
        <v>59</v>
      </c>
      <c r="AW12" s="36" t="s">
        <v>59</v>
      </c>
      <c r="AX12" s="36" t="s">
        <v>59</v>
      </c>
      <c r="AY12" s="37"/>
      <c r="AZ12" s="37"/>
      <c r="BA12" s="37"/>
      <c r="BB12" s="36" t="s">
        <v>59</v>
      </c>
      <c r="BC12" s="36" t="s">
        <v>59</v>
      </c>
      <c r="BD12" s="36" t="s">
        <v>59</v>
      </c>
      <c r="BE12" s="37"/>
      <c r="BF12" s="37"/>
      <c r="BG12" s="37"/>
      <c r="BH12" s="36" t="s">
        <v>59</v>
      </c>
      <c r="BI12" s="36" t="s">
        <v>59</v>
      </c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15"/>
      <c r="BW12" s="37"/>
      <c r="BX12" s="37"/>
      <c r="BY12" s="37"/>
      <c r="BZ12" s="37"/>
      <c r="CA12" s="15"/>
    </row>
    <row r="13" spans="1:79" ht="31.5">
      <c r="A13" s="10" t="s">
        <v>19</v>
      </c>
      <c r="B13" s="36">
        <v>56.054000000000002</v>
      </c>
      <c r="C13" s="36">
        <v>38.753</v>
      </c>
      <c r="D13" s="37"/>
      <c r="E13" s="36">
        <v>2.024</v>
      </c>
      <c r="F13" s="36">
        <v>1.516</v>
      </c>
      <c r="G13" s="36">
        <v>10.663</v>
      </c>
      <c r="H13" s="36">
        <v>54.539000000000001</v>
      </c>
      <c r="I13" s="36">
        <v>38.698</v>
      </c>
      <c r="J13" s="37"/>
      <c r="K13" s="36">
        <v>2.0099999999999998</v>
      </c>
      <c r="L13" s="36">
        <v>1.319</v>
      </c>
      <c r="M13" s="36">
        <v>9.4290000000000003</v>
      </c>
      <c r="N13" s="15">
        <v>30.738</v>
      </c>
      <c r="O13" s="15">
        <v>18.783999999999999</v>
      </c>
      <c r="P13" s="37"/>
      <c r="Q13" s="15">
        <v>1.8069999999999999</v>
      </c>
      <c r="R13" s="15" t="s">
        <v>59</v>
      </c>
      <c r="S13" s="15">
        <v>8.2319999999999993</v>
      </c>
      <c r="T13" s="15">
        <v>22.782</v>
      </c>
      <c r="U13" s="15">
        <v>12.361000000000001</v>
      </c>
      <c r="V13" s="37"/>
      <c r="W13" s="15" t="s">
        <v>59</v>
      </c>
      <c r="X13" s="15">
        <v>6.6420000000000003</v>
      </c>
      <c r="Y13" s="37"/>
      <c r="Z13" s="15">
        <v>22.071999999999999</v>
      </c>
      <c r="AA13" s="15">
        <v>11.766</v>
      </c>
      <c r="AB13" s="37"/>
      <c r="AC13" s="15" t="s">
        <v>59</v>
      </c>
      <c r="AD13" s="15">
        <v>6.8120000000000003</v>
      </c>
      <c r="AE13" s="37"/>
      <c r="AF13" s="15">
        <v>19.745999999999999</v>
      </c>
      <c r="AG13" s="15">
        <v>10.871</v>
      </c>
      <c r="AH13" s="37"/>
      <c r="AI13" s="15">
        <v>0.39200000000000002</v>
      </c>
      <c r="AJ13" s="15">
        <v>6.5890000000000004</v>
      </c>
      <c r="AK13" s="37"/>
      <c r="AL13" s="15">
        <v>48.505000000000003</v>
      </c>
      <c r="AM13" s="15">
        <v>14.302</v>
      </c>
      <c r="AN13" s="37"/>
      <c r="AO13" s="15">
        <v>29.783000000000001</v>
      </c>
      <c r="AP13" s="15">
        <v>3.2109999999999999</v>
      </c>
      <c r="AQ13" s="15" t="s">
        <v>59</v>
      </c>
      <c r="AR13" s="15">
        <v>45.77</v>
      </c>
      <c r="AS13" s="15">
        <v>13.146000000000001</v>
      </c>
      <c r="AT13" s="37"/>
      <c r="AU13" s="15">
        <v>29.364999999999998</v>
      </c>
      <c r="AV13" s="15">
        <v>2.7360000000000002</v>
      </c>
      <c r="AW13" s="37"/>
      <c r="AX13" s="15">
        <v>46.067999999999998</v>
      </c>
      <c r="AY13" s="15">
        <v>12.302</v>
      </c>
      <c r="AZ13" s="37"/>
      <c r="BA13" s="15">
        <v>29.829000000000001</v>
      </c>
      <c r="BB13" s="15">
        <v>3.5750000000000002</v>
      </c>
      <c r="BC13" s="37"/>
      <c r="BD13" s="15">
        <v>57.164000000000001</v>
      </c>
      <c r="BE13" s="15">
        <v>13.509</v>
      </c>
      <c r="BF13" s="37"/>
      <c r="BG13" s="15">
        <v>38.012</v>
      </c>
      <c r="BH13" s="15">
        <v>4.9039999999999999</v>
      </c>
      <c r="BI13" s="37"/>
      <c r="BJ13" s="15">
        <v>53.719000000000001</v>
      </c>
      <c r="BK13" s="15">
        <v>10.093999999999999</v>
      </c>
      <c r="BL13" s="37"/>
      <c r="BM13" s="15">
        <v>36.909999999999997</v>
      </c>
      <c r="BN13" s="15">
        <v>4.5460000000000003</v>
      </c>
      <c r="BO13" s="15">
        <v>1.359</v>
      </c>
      <c r="BP13" s="15">
        <v>49.488</v>
      </c>
      <c r="BQ13" s="15">
        <v>9.4339999999999993</v>
      </c>
      <c r="BR13" s="37"/>
      <c r="BS13" s="15">
        <v>36.051000000000002</v>
      </c>
      <c r="BT13" s="41"/>
      <c r="BU13" s="37"/>
      <c r="BV13" s="15">
        <v>47.41</v>
      </c>
      <c r="BW13" s="15">
        <v>8.8350000000000009</v>
      </c>
      <c r="BX13" s="37"/>
      <c r="BY13" s="15">
        <v>35.061999999999998</v>
      </c>
      <c r="BZ13" s="15">
        <v>2.8359999999999999</v>
      </c>
      <c r="CA13" s="15">
        <v>0.44800000000000001</v>
      </c>
    </row>
    <row r="14" spans="1:79">
      <c r="A14" s="10" t="s">
        <v>20</v>
      </c>
      <c r="B14" s="36">
        <v>1300.9549999999999</v>
      </c>
      <c r="C14" s="36">
        <v>44.548999999999999</v>
      </c>
      <c r="D14" s="36">
        <v>2.3069999999999999</v>
      </c>
      <c r="E14" s="36">
        <v>1199.5709999999999</v>
      </c>
      <c r="F14" s="36">
        <v>2.4750000000000001</v>
      </c>
      <c r="G14" s="36">
        <v>53.889000000000003</v>
      </c>
      <c r="H14" s="36">
        <v>1224.6489999999999</v>
      </c>
      <c r="I14" s="36">
        <v>36.216000000000001</v>
      </c>
      <c r="J14" s="37"/>
      <c r="K14" s="36">
        <v>1077.501</v>
      </c>
      <c r="L14" s="36">
        <v>13.47</v>
      </c>
      <c r="M14" s="36">
        <v>94.33</v>
      </c>
      <c r="N14" s="15">
        <v>876.14400000000001</v>
      </c>
      <c r="O14" s="15">
        <v>50.008000000000003</v>
      </c>
      <c r="P14" s="37"/>
      <c r="Q14" s="15">
        <v>698.47699999999998</v>
      </c>
      <c r="R14" s="15">
        <v>15.592000000000001</v>
      </c>
      <c r="S14" s="15">
        <v>109.35</v>
      </c>
      <c r="T14" s="15">
        <v>1269.201</v>
      </c>
      <c r="U14" s="15">
        <v>76.879000000000005</v>
      </c>
      <c r="V14" s="15" t="s">
        <v>59</v>
      </c>
      <c r="W14" s="15">
        <v>1063.279</v>
      </c>
      <c r="X14" s="15">
        <v>11.147</v>
      </c>
      <c r="Y14" s="15">
        <v>116.404</v>
      </c>
      <c r="Z14" s="15">
        <v>2044.261</v>
      </c>
      <c r="AA14" s="15">
        <v>76.572000000000003</v>
      </c>
      <c r="AB14" s="15" t="s">
        <v>59</v>
      </c>
      <c r="AC14" s="15">
        <v>1755.12</v>
      </c>
      <c r="AD14" s="15">
        <v>19.475999999999999</v>
      </c>
      <c r="AE14" s="15">
        <v>192.78100000000001</v>
      </c>
      <c r="AF14" s="15">
        <v>2126.6909999999998</v>
      </c>
      <c r="AG14" s="15">
        <v>75.418999999999997</v>
      </c>
      <c r="AH14" s="15" t="s">
        <v>59</v>
      </c>
      <c r="AI14" s="15">
        <v>1844.94</v>
      </c>
      <c r="AJ14" s="15">
        <v>15.228999999999999</v>
      </c>
      <c r="AK14" s="15">
        <v>190.76</v>
      </c>
      <c r="AL14" s="15">
        <v>2011.4880000000001</v>
      </c>
      <c r="AM14" s="15">
        <v>68.95</v>
      </c>
      <c r="AN14" s="15" t="s">
        <v>59</v>
      </c>
      <c r="AO14" s="15">
        <v>1752.5640000000001</v>
      </c>
      <c r="AP14" s="15">
        <v>18.146000000000001</v>
      </c>
      <c r="AQ14" s="15">
        <v>171.197</v>
      </c>
      <c r="AR14" s="15">
        <v>2225.0990000000002</v>
      </c>
      <c r="AS14" s="15">
        <v>19.831</v>
      </c>
      <c r="AT14" s="37"/>
      <c r="AU14" s="15">
        <v>2149.1559999999999</v>
      </c>
      <c r="AV14" s="15">
        <v>18.581</v>
      </c>
      <c r="AW14" s="15">
        <v>37.307000000000002</v>
      </c>
      <c r="AX14" s="15">
        <v>2244.87</v>
      </c>
      <c r="AY14" s="15">
        <v>30.213999999999999</v>
      </c>
      <c r="AZ14" s="37"/>
      <c r="BA14" s="15">
        <v>2137.7620000000002</v>
      </c>
      <c r="BB14" s="15">
        <v>20.157</v>
      </c>
      <c r="BC14" s="15">
        <v>56.533000000000001</v>
      </c>
      <c r="BD14" s="15">
        <v>2222.145</v>
      </c>
      <c r="BE14" s="15">
        <v>62.78</v>
      </c>
      <c r="BF14" s="37"/>
      <c r="BG14" s="15">
        <v>2072.777</v>
      </c>
      <c r="BH14" s="15">
        <v>20.917000000000002</v>
      </c>
      <c r="BI14" s="15">
        <v>65.349999999999994</v>
      </c>
      <c r="BJ14" s="15">
        <v>5372.36</v>
      </c>
      <c r="BK14" s="15">
        <v>55.869</v>
      </c>
      <c r="BL14" s="37"/>
      <c r="BM14" s="15">
        <v>5216.1390000000001</v>
      </c>
      <c r="BN14" s="15">
        <v>19.809000000000001</v>
      </c>
      <c r="BO14" s="15">
        <v>79.783000000000001</v>
      </c>
      <c r="BP14" s="15">
        <v>5311.2529999999997</v>
      </c>
      <c r="BQ14" s="15">
        <v>53.895000000000003</v>
      </c>
      <c r="BR14" s="37"/>
      <c r="BS14" s="15">
        <v>5110.5720000000001</v>
      </c>
      <c r="BT14" s="15">
        <v>31.184000000000001</v>
      </c>
      <c r="BU14" s="15">
        <v>114.566</v>
      </c>
      <c r="BV14" s="15">
        <v>5139.4319999999998</v>
      </c>
      <c r="BW14" s="15">
        <v>108.92</v>
      </c>
      <c r="BX14" s="15" t="s">
        <v>59</v>
      </c>
      <c r="BY14" s="15">
        <v>4912.7460000000001</v>
      </c>
      <c r="BZ14" s="15">
        <v>48.566000000000003</v>
      </c>
      <c r="CA14" s="15">
        <v>68.587999999999994</v>
      </c>
    </row>
    <row r="15" spans="1:79" ht="31.5">
      <c r="A15" s="10" t="s">
        <v>21</v>
      </c>
      <c r="B15" s="36" t="s">
        <v>59</v>
      </c>
      <c r="C15" s="36" t="s">
        <v>59</v>
      </c>
      <c r="D15" s="37"/>
      <c r="E15" s="37"/>
      <c r="F15" s="36" t="s">
        <v>59</v>
      </c>
      <c r="G15" s="36" t="s">
        <v>59</v>
      </c>
      <c r="H15" s="36" t="s">
        <v>59</v>
      </c>
      <c r="I15" s="36" t="s">
        <v>59</v>
      </c>
      <c r="J15" s="37"/>
      <c r="K15" s="37"/>
      <c r="L15" s="36" t="s">
        <v>59</v>
      </c>
      <c r="M15" s="36" t="s">
        <v>59</v>
      </c>
      <c r="N15" s="15" t="s">
        <v>59</v>
      </c>
      <c r="O15" s="15" t="s">
        <v>59</v>
      </c>
      <c r="P15" s="37"/>
      <c r="Q15" s="37"/>
      <c r="R15" s="15" t="s">
        <v>59</v>
      </c>
      <c r="S15" s="15" t="s">
        <v>59</v>
      </c>
      <c r="T15" s="15" t="s">
        <v>59</v>
      </c>
      <c r="U15" s="15" t="s">
        <v>59</v>
      </c>
      <c r="V15" s="37"/>
      <c r="W15" s="15" t="s">
        <v>59</v>
      </c>
      <c r="X15" s="15" t="s">
        <v>59</v>
      </c>
      <c r="Y15" s="15">
        <v>6.4359999999999999</v>
      </c>
      <c r="Z15" s="15">
        <v>7.923</v>
      </c>
      <c r="AA15" s="15" t="s">
        <v>59</v>
      </c>
      <c r="AB15" s="37"/>
      <c r="AC15" s="15" t="s">
        <v>59</v>
      </c>
      <c r="AD15" s="15" t="s">
        <v>59</v>
      </c>
      <c r="AE15" s="15">
        <v>6.4930000000000003</v>
      </c>
      <c r="AF15" s="15">
        <v>8.2919999999999998</v>
      </c>
      <c r="AG15" s="15" t="s">
        <v>59</v>
      </c>
      <c r="AH15" s="37"/>
      <c r="AI15" s="15" t="s">
        <v>59</v>
      </c>
      <c r="AJ15" s="15" t="s">
        <v>59</v>
      </c>
      <c r="AK15" s="15">
        <v>7.0609999999999999</v>
      </c>
      <c r="AL15" s="15">
        <v>8.6720000000000006</v>
      </c>
      <c r="AM15" s="15" t="s">
        <v>59</v>
      </c>
      <c r="AN15" s="37"/>
      <c r="AO15" s="15" t="s">
        <v>59</v>
      </c>
      <c r="AP15" s="15" t="s">
        <v>59</v>
      </c>
      <c r="AQ15" s="15">
        <v>7.6479999999999997</v>
      </c>
      <c r="AR15" s="15">
        <v>11.539</v>
      </c>
      <c r="AS15" s="15" t="s">
        <v>59</v>
      </c>
      <c r="AT15" s="37"/>
      <c r="AU15" s="15" t="s">
        <v>59</v>
      </c>
      <c r="AV15" s="15" t="s">
        <v>59</v>
      </c>
      <c r="AW15" s="15">
        <v>10.478999999999999</v>
      </c>
      <c r="AX15" s="15">
        <v>15.641999999999999</v>
      </c>
      <c r="AY15" s="15" t="s">
        <v>59</v>
      </c>
      <c r="AZ15" s="37"/>
      <c r="BA15" s="15" t="s">
        <v>59</v>
      </c>
      <c r="BB15" s="15" t="s">
        <v>59</v>
      </c>
      <c r="BC15" s="15">
        <v>14.253</v>
      </c>
      <c r="BD15" s="15">
        <v>19.474</v>
      </c>
      <c r="BE15" s="15" t="s">
        <v>59</v>
      </c>
      <c r="BF15" s="37"/>
      <c r="BG15" s="15" t="s">
        <v>59</v>
      </c>
      <c r="BH15" s="15">
        <v>2.972</v>
      </c>
      <c r="BI15" s="15">
        <v>14.609</v>
      </c>
      <c r="BJ15" s="15">
        <v>21.154</v>
      </c>
      <c r="BK15" s="15" t="s">
        <v>59</v>
      </c>
      <c r="BL15" s="37"/>
      <c r="BM15" s="15" t="s">
        <v>59</v>
      </c>
      <c r="BN15" s="15" t="s">
        <v>59</v>
      </c>
      <c r="BO15" s="15">
        <v>17.03</v>
      </c>
      <c r="BP15" s="37">
        <v>22</v>
      </c>
      <c r="BQ15" s="37" t="s">
        <v>59</v>
      </c>
      <c r="BR15" s="37"/>
      <c r="BS15" s="37"/>
      <c r="BT15" s="37">
        <v>6</v>
      </c>
      <c r="BU15" s="37">
        <v>18</v>
      </c>
      <c r="BV15" s="15">
        <v>21.748000000000001</v>
      </c>
      <c r="BW15" s="15" t="s">
        <v>59</v>
      </c>
      <c r="BX15" s="37"/>
      <c r="BY15" s="15" t="s">
        <v>59</v>
      </c>
      <c r="BZ15" s="15">
        <v>2.1709999999999998</v>
      </c>
      <c r="CA15" s="15">
        <v>17.332999999999998</v>
      </c>
    </row>
    <row r="16" spans="1:79" ht="47.25">
      <c r="A16" s="10" t="s">
        <v>22</v>
      </c>
      <c r="B16" s="36">
        <v>1587.1420000000001</v>
      </c>
      <c r="C16" s="36">
        <v>1016.306</v>
      </c>
      <c r="D16" s="36">
        <v>713.74900000000002</v>
      </c>
      <c r="E16" s="36">
        <v>441.572</v>
      </c>
      <c r="F16" s="36">
        <v>91.620999999999995</v>
      </c>
      <c r="G16" s="36">
        <v>17.829999999999998</v>
      </c>
      <c r="H16" s="36">
        <v>1683.855</v>
      </c>
      <c r="I16" s="36">
        <v>972.08500000000004</v>
      </c>
      <c r="J16" s="36">
        <v>704.529</v>
      </c>
      <c r="K16" s="36">
        <v>631.50099999999998</v>
      </c>
      <c r="L16" s="36">
        <v>49.363999999999997</v>
      </c>
      <c r="M16" s="36">
        <v>15.465</v>
      </c>
      <c r="N16" s="15">
        <v>2081.1149999999998</v>
      </c>
      <c r="O16" s="15">
        <v>1376.116</v>
      </c>
      <c r="P16" s="15">
        <v>582.80100000000004</v>
      </c>
      <c r="Q16" s="15">
        <v>595.80799999999999</v>
      </c>
      <c r="R16" s="15">
        <v>76.480999999999995</v>
      </c>
      <c r="S16" s="15">
        <v>17.036999999999999</v>
      </c>
      <c r="T16" s="15">
        <v>3030.8910000000001</v>
      </c>
      <c r="U16" s="15">
        <v>1933.1949999999999</v>
      </c>
      <c r="V16" s="15">
        <v>675.32399999999996</v>
      </c>
      <c r="W16" s="15">
        <v>901.05200000000002</v>
      </c>
      <c r="X16" s="15">
        <v>148.20500000000001</v>
      </c>
      <c r="Y16" s="15">
        <v>23.628</v>
      </c>
      <c r="Z16" s="15">
        <v>2349.3760000000002</v>
      </c>
      <c r="AA16" s="15">
        <v>1255.1210000000001</v>
      </c>
      <c r="AB16" s="15">
        <v>610.85199999999998</v>
      </c>
      <c r="AC16" s="15">
        <v>933.375</v>
      </c>
      <c r="AD16" s="15">
        <v>122.822</v>
      </c>
      <c r="AE16" s="15">
        <v>23.280999999999999</v>
      </c>
      <c r="AF16" s="15">
        <v>4151.95</v>
      </c>
      <c r="AG16" s="15">
        <v>3028.6109999999999</v>
      </c>
      <c r="AH16" s="15">
        <v>1791.2080000000001</v>
      </c>
      <c r="AI16" s="15">
        <v>955.48199999999997</v>
      </c>
      <c r="AJ16" s="15">
        <v>132.15799999999999</v>
      </c>
      <c r="AK16" s="15">
        <v>29.343</v>
      </c>
      <c r="AL16" s="15">
        <v>5125.9750000000004</v>
      </c>
      <c r="AM16" s="15">
        <v>3862.4940000000001</v>
      </c>
      <c r="AN16" s="15">
        <v>2882.7559999999999</v>
      </c>
      <c r="AO16" s="15">
        <v>1075.0920000000001</v>
      </c>
      <c r="AP16" s="15">
        <v>130.27699999999999</v>
      </c>
      <c r="AQ16" s="15">
        <v>49.34</v>
      </c>
      <c r="AR16" s="15">
        <v>1783.027</v>
      </c>
      <c r="AS16" s="15">
        <v>591.76599999999996</v>
      </c>
      <c r="AT16" s="15">
        <v>79.897999999999996</v>
      </c>
      <c r="AU16" s="15">
        <v>994.04700000000003</v>
      </c>
      <c r="AV16" s="15">
        <v>137.75399999999999</v>
      </c>
      <c r="AW16" s="15">
        <v>51.231000000000002</v>
      </c>
      <c r="AX16" s="15">
        <v>2005.4159999999999</v>
      </c>
      <c r="AY16" s="15">
        <v>796.4</v>
      </c>
      <c r="AZ16" s="15">
        <v>167.79599999999999</v>
      </c>
      <c r="BA16" s="15">
        <v>927.98299999999995</v>
      </c>
      <c r="BB16" s="15">
        <v>204.31299999999999</v>
      </c>
      <c r="BC16" s="15">
        <v>65.808999999999997</v>
      </c>
      <c r="BD16" s="15">
        <v>2166.1439999999998</v>
      </c>
      <c r="BE16" s="15">
        <v>817.69500000000005</v>
      </c>
      <c r="BF16" s="15">
        <v>159.32599999999999</v>
      </c>
      <c r="BG16" s="15">
        <v>1074.7070000000001</v>
      </c>
      <c r="BH16" s="15">
        <v>189.53700000000001</v>
      </c>
      <c r="BI16" s="15">
        <v>67.313999999999993</v>
      </c>
      <c r="BJ16" s="15">
        <v>7018.1729999999998</v>
      </c>
      <c r="BK16" s="15">
        <v>3817.8049999999998</v>
      </c>
      <c r="BL16" s="15">
        <v>929.71199999999999</v>
      </c>
      <c r="BM16" s="15">
        <v>2530.1320000000001</v>
      </c>
      <c r="BN16" s="15">
        <v>265.81200000000001</v>
      </c>
      <c r="BO16" s="15">
        <v>113.80800000000001</v>
      </c>
      <c r="BP16" s="15">
        <v>8402.4480000000003</v>
      </c>
      <c r="BQ16" s="15">
        <v>4752.768</v>
      </c>
      <c r="BR16" s="15">
        <v>1896.749</v>
      </c>
      <c r="BS16" s="15">
        <v>3023.038</v>
      </c>
      <c r="BT16" s="15">
        <v>249.79400000000001</v>
      </c>
      <c r="BU16" s="15">
        <v>131.19399999999999</v>
      </c>
      <c r="BV16" s="15">
        <v>8533.9330000000009</v>
      </c>
      <c r="BW16" s="15">
        <v>3046.8670000000002</v>
      </c>
      <c r="BX16" s="15">
        <v>2144.7310000000002</v>
      </c>
      <c r="BY16" s="15">
        <v>5128.6819999999998</v>
      </c>
      <c r="BZ16" s="15">
        <v>194.881</v>
      </c>
      <c r="CA16" s="15">
        <v>85.498000000000005</v>
      </c>
    </row>
    <row r="17" spans="1:79" ht="63">
      <c r="A17" s="10" t="s">
        <v>23</v>
      </c>
      <c r="B17" s="36">
        <v>31360.905999999999</v>
      </c>
      <c r="C17" s="36">
        <v>16821.972000000002</v>
      </c>
      <c r="D17" s="36">
        <v>12844.425999999999</v>
      </c>
      <c r="E17" s="36">
        <v>13472.540999999999</v>
      </c>
      <c r="F17" s="36">
        <v>726.84699999999998</v>
      </c>
      <c r="G17" s="36">
        <v>203.07499999999999</v>
      </c>
      <c r="H17" s="36">
        <v>21922.808000000001</v>
      </c>
      <c r="I17" s="36">
        <v>10715.473</v>
      </c>
      <c r="J17" s="36">
        <v>7003.6440000000002</v>
      </c>
      <c r="K17" s="36">
        <v>10165.194</v>
      </c>
      <c r="L17" s="36">
        <v>711.92899999999997</v>
      </c>
      <c r="M17" s="36">
        <v>200.011</v>
      </c>
      <c r="N17" s="15">
        <v>14845.398999999999</v>
      </c>
      <c r="O17" s="15">
        <v>4079.6759999999999</v>
      </c>
      <c r="P17" s="15">
        <v>1925.616</v>
      </c>
      <c r="Q17" s="15">
        <v>9469.42</v>
      </c>
      <c r="R17" s="15">
        <v>814.43899999999996</v>
      </c>
      <c r="S17" s="15">
        <v>364.48200000000003</v>
      </c>
      <c r="T17" s="15">
        <v>21313.647000000001</v>
      </c>
      <c r="U17" s="15">
        <v>5103.7550000000001</v>
      </c>
      <c r="V17" s="15">
        <v>1808.502</v>
      </c>
      <c r="W17" s="15">
        <v>14404.244000000001</v>
      </c>
      <c r="X17" s="15">
        <v>1151.847</v>
      </c>
      <c r="Y17" s="15">
        <v>486.35199999999998</v>
      </c>
      <c r="Z17" s="15">
        <v>20654.564999999999</v>
      </c>
      <c r="AA17" s="15">
        <v>5098.6819999999998</v>
      </c>
      <c r="AB17" s="15">
        <v>1741.75</v>
      </c>
      <c r="AC17" s="15">
        <v>13708.221</v>
      </c>
      <c r="AD17" s="15">
        <v>1214.508</v>
      </c>
      <c r="AE17" s="15">
        <v>455.952</v>
      </c>
      <c r="AF17" s="15">
        <v>17417.329000000002</v>
      </c>
      <c r="AG17" s="15">
        <v>4444.5190000000002</v>
      </c>
      <c r="AH17" s="15">
        <v>1033.4269999999999</v>
      </c>
      <c r="AI17" s="15">
        <v>10414.183999999999</v>
      </c>
      <c r="AJ17" s="15">
        <v>1581.933</v>
      </c>
      <c r="AK17" s="15">
        <v>834.2</v>
      </c>
      <c r="AL17" s="15">
        <v>14635.116</v>
      </c>
      <c r="AM17" s="15">
        <v>4475.6899999999996</v>
      </c>
      <c r="AN17" s="15">
        <v>969.28</v>
      </c>
      <c r="AO17" s="15">
        <v>7303.2650000000003</v>
      </c>
      <c r="AP17" s="15">
        <v>1726.9169999999999</v>
      </c>
      <c r="AQ17" s="15">
        <v>892.14400000000001</v>
      </c>
      <c r="AR17" s="15">
        <v>19303.026999999998</v>
      </c>
      <c r="AS17" s="15">
        <v>6488.4309999999996</v>
      </c>
      <c r="AT17" s="15">
        <v>2023.992</v>
      </c>
      <c r="AU17" s="15">
        <v>8149.1890000000003</v>
      </c>
      <c r="AV17" s="15">
        <v>1879.5119999999999</v>
      </c>
      <c r="AW17" s="15">
        <v>2500.0929999999998</v>
      </c>
      <c r="AX17" s="15">
        <v>19340.569</v>
      </c>
      <c r="AY17" s="15">
        <v>6298.9539999999997</v>
      </c>
      <c r="AZ17" s="15">
        <v>2376.9540000000002</v>
      </c>
      <c r="BA17" s="15">
        <v>8344.9619999999995</v>
      </c>
      <c r="BB17" s="15">
        <v>3013.4690000000001</v>
      </c>
      <c r="BC17" s="15">
        <v>1369.1849999999999</v>
      </c>
      <c r="BD17" s="15">
        <v>19305.381000000001</v>
      </c>
      <c r="BE17" s="15">
        <v>6740.518</v>
      </c>
      <c r="BF17" s="15">
        <v>2359.306</v>
      </c>
      <c r="BG17" s="15">
        <v>8209.2729999999992</v>
      </c>
      <c r="BH17" s="15">
        <v>2934.991</v>
      </c>
      <c r="BI17" s="15">
        <v>1070.4469999999999</v>
      </c>
      <c r="BJ17" s="15">
        <v>20584.063999999998</v>
      </c>
      <c r="BK17" s="15">
        <v>6750.7969999999996</v>
      </c>
      <c r="BL17" s="15">
        <v>1736.742</v>
      </c>
      <c r="BM17" s="15">
        <v>6975.74</v>
      </c>
      <c r="BN17" s="15">
        <v>2291.7739999999999</v>
      </c>
      <c r="BO17" s="15">
        <v>4299.3239999999996</v>
      </c>
      <c r="BP17" s="15">
        <v>20774.223999999998</v>
      </c>
      <c r="BQ17" s="15">
        <v>6358.2780000000002</v>
      </c>
      <c r="BR17" s="15">
        <v>1960.462</v>
      </c>
      <c r="BS17" s="15">
        <v>8878.65</v>
      </c>
      <c r="BT17" s="15">
        <v>2021.14</v>
      </c>
      <c r="BU17" s="15">
        <v>3239.721</v>
      </c>
      <c r="BV17" s="15">
        <v>19287.817999999999</v>
      </c>
      <c r="BW17" s="15">
        <v>5503.7020000000002</v>
      </c>
      <c r="BX17" s="15">
        <v>2046.9459999999999</v>
      </c>
      <c r="BY17" s="15">
        <v>9208.357</v>
      </c>
      <c r="BZ17" s="15">
        <v>1781.7139999999999</v>
      </c>
      <c r="CA17" s="15">
        <v>2565.91</v>
      </c>
    </row>
    <row r="18" spans="1:79">
      <c r="A18" s="10" t="s">
        <v>24</v>
      </c>
      <c r="B18" s="36">
        <v>4158.1639999999998</v>
      </c>
      <c r="C18" s="36">
        <v>3598.4140000000002</v>
      </c>
      <c r="D18" s="36">
        <v>834.89599999999996</v>
      </c>
      <c r="E18" s="36">
        <v>150.505</v>
      </c>
      <c r="F18" s="36">
        <v>263.45499999999998</v>
      </c>
      <c r="G18" s="36">
        <v>35.216999999999999</v>
      </c>
      <c r="H18" s="36">
        <v>4038.0050000000001</v>
      </c>
      <c r="I18" s="36">
        <v>3510.828</v>
      </c>
      <c r="J18" s="36">
        <v>689.71100000000001</v>
      </c>
      <c r="K18" s="36">
        <v>100.03400000000001</v>
      </c>
      <c r="L18" s="36">
        <v>255.69800000000001</v>
      </c>
      <c r="M18" s="36">
        <v>30.681000000000001</v>
      </c>
      <c r="N18" s="15">
        <v>4854.0010000000002</v>
      </c>
      <c r="O18" s="15">
        <v>4252.1530000000002</v>
      </c>
      <c r="P18" s="15">
        <v>662.35400000000004</v>
      </c>
      <c r="Q18" s="15">
        <v>134.13800000000001</v>
      </c>
      <c r="R18" s="15">
        <v>266.392</v>
      </c>
      <c r="S18" s="15">
        <v>38.225999999999999</v>
      </c>
      <c r="T18" s="15">
        <v>7558.2250000000004</v>
      </c>
      <c r="U18" s="15">
        <v>6565.4750000000004</v>
      </c>
      <c r="V18" s="15">
        <v>889.53099999999995</v>
      </c>
      <c r="W18" s="15">
        <v>194.995</v>
      </c>
      <c r="X18" s="15">
        <v>503.89100000000002</v>
      </c>
      <c r="Y18" s="15">
        <v>62.442999999999998</v>
      </c>
      <c r="Z18" s="15">
        <v>7733.3829999999998</v>
      </c>
      <c r="AA18" s="15">
        <v>6612.7389999999996</v>
      </c>
      <c r="AB18" s="15">
        <v>846.12699999999995</v>
      </c>
      <c r="AC18" s="15">
        <v>185.136</v>
      </c>
      <c r="AD18" s="15">
        <v>599.92899999999997</v>
      </c>
      <c r="AE18" s="15">
        <v>76.031000000000006</v>
      </c>
      <c r="AF18" s="15">
        <v>7685.0460000000003</v>
      </c>
      <c r="AG18" s="15">
        <v>6666.085</v>
      </c>
      <c r="AH18" s="15">
        <v>774.35400000000004</v>
      </c>
      <c r="AI18" s="15">
        <v>253.89599999999999</v>
      </c>
      <c r="AJ18" s="15">
        <v>553.20799999999997</v>
      </c>
      <c r="AK18" s="15">
        <v>101.94499999999999</v>
      </c>
      <c r="AL18" s="15">
        <v>7745.1809999999996</v>
      </c>
      <c r="AM18" s="15">
        <v>6751.875</v>
      </c>
      <c r="AN18" s="15">
        <v>747.73599999999999</v>
      </c>
      <c r="AO18" s="15">
        <v>266.923</v>
      </c>
      <c r="AP18" s="15">
        <v>513.96199999999999</v>
      </c>
      <c r="AQ18" s="15">
        <v>111.13800000000001</v>
      </c>
      <c r="AR18" s="15">
        <v>7933</v>
      </c>
      <c r="AS18" s="40">
        <v>6860.83</v>
      </c>
      <c r="AT18" s="40">
        <v>724.077</v>
      </c>
      <c r="AU18" s="40">
        <v>331.91</v>
      </c>
      <c r="AV18" s="40">
        <v>496.05700000000002</v>
      </c>
      <c r="AW18" s="15">
        <v>144</v>
      </c>
      <c r="AX18" s="15">
        <v>8339.5519999999997</v>
      </c>
      <c r="AY18" s="15">
        <v>6956.0169999999998</v>
      </c>
      <c r="AZ18" s="15">
        <v>723.86300000000006</v>
      </c>
      <c r="BA18" s="15">
        <v>433.089</v>
      </c>
      <c r="BB18" s="15">
        <v>657.67100000000005</v>
      </c>
      <c r="BC18" s="15">
        <v>171.15100000000001</v>
      </c>
      <c r="BD18" s="15">
        <v>9251.6270000000004</v>
      </c>
      <c r="BE18" s="15">
        <v>7623.2510000000002</v>
      </c>
      <c r="BF18" s="15">
        <v>709.60699999999997</v>
      </c>
      <c r="BG18" s="15">
        <v>513.66099999999994</v>
      </c>
      <c r="BH18" s="15">
        <v>761.23099999999999</v>
      </c>
      <c r="BI18" s="15">
        <v>182.53</v>
      </c>
      <c r="BJ18" s="15">
        <v>7776.3230000000003</v>
      </c>
      <c r="BK18" s="15">
        <v>6219.5590000000002</v>
      </c>
      <c r="BL18" s="15">
        <v>733.46799999999996</v>
      </c>
      <c r="BM18" s="15">
        <v>537.66800000000001</v>
      </c>
      <c r="BN18" s="15">
        <v>711.10900000000004</v>
      </c>
      <c r="BO18" s="15">
        <v>139.78800000000001</v>
      </c>
      <c r="BP18" s="15">
        <v>8544.268</v>
      </c>
      <c r="BQ18" s="15">
        <v>6869.0969999999998</v>
      </c>
      <c r="BR18" s="15">
        <v>702.53099999999995</v>
      </c>
      <c r="BS18" s="15">
        <v>631.99599999999998</v>
      </c>
      <c r="BT18" s="15">
        <v>775.4</v>
      </c>
      <c r="BU18" s="15">
        <v>121.753</v>
      </c>
      <c r="BV18" s="15">
        <v>11291.465</v>
      </c>
      <c r="BW18" s="15">
        <v>9398.5159999999996</v>
      </c>
      <c r="BX18" s="15">
        <v>691.14</v>
      </c>
      <c r="BY18" s="15">
        <v>798.75</v>
      </c>
      <c r="BZ18" s="15">
        <v>763.00099999999998</v>
      </c>
      <c r="CA18" s="15">
        <v>138.56</v>
      </c>
    </row>
    <row r="19" spans="1:79" ht="47.25">
      <c r="A19" s="10" t="s">
        <v>25</v>
      </c>
      <c r="B19" s="36">
        <v>2825.547</v>
      </c>
      <c r="C19" s="36">
        <v>2120.596</v>
      </c>
      <c r="D19" s="36">
        <v>187.857</v>
      </c>
      <c r="E19" s="36">
        <v>74.430999999999997</v>
      </c>
      <c r="F19" s="36">
        <v>507.17599999999999</v>
      </c>
      <c r="G19" s="36">
        <v>76.837999999999994</v>
      </c>
      <c r="H19" s="36">
        <v>2957.16</v>
      </c>
      <c r="I19" s="36">
        <v>2025.971</v>
      </c>
      <c r="J19" s="36">
        <v>183.01599999999999</v>
      </c>
      <c r="K19" s="36">
        <v>68.301000000000002</v>
      </c>
      <c r="L19" s="36">
        <v>727.41800000000001</v>
      </c>
      <c r="M19" s="36">
        <v>77.028000000000006</v>
      </c>
      <c r="N19" s="15">
        <v>3317.8049999999998</v>
      </c>
      <c r="O19" s="15">
        <v>2183.6990000000001</v>
      </c>
      <c r="P19" s="15">
        <v>172.798</v>
      </c>
      <c r="Q19" s="15">
        <v>94.244</v>
      </c>
      <c r="R19" s="15">
        <v>899.98199999999997</v>
      </c>
      <c r="S19" s="15">
        <v>90.769000000000005</v>
      </c>
      <c r="T19" s="15">
        <v>4737.4290000000001</v>
      </c>
      <c r="U19" s="15">
        <v>3203.9589999999998</v>
      </c>
      <c r="V19" s="15">
        <v>143.429</v>
      </c>
      <c r="W19" s="15">
        <v>133.10300000000001</v>
      </c>
      <c r="X19" s="15">
        <v>1197.547</v>
      </c>
      <c r="Y19" s="15">
        <v>133.00399999999999</v>
      </c>
      <c r="Z19" s="15">
        <v>4684.4840000000004</v>
      </c>
      <c r="AA19" s="15">
        <v>3145.5540000000001</v>
      </c>
      <c r="AB19" s="15">
        <v>140.274</v>
      </c>
      <c r="AC19" s="15">
        <v>127.943</v>
      </c>
      <c r="AD19" s="15">
        <v>1193.3</v>
      </c>
      <c r="AE19" s="15">
        <v>135.452</v>
      </c>
      <c r="AF19" s="15">
        <v>5445.0659999999998</v>
      </c>
      <c r="AG19" s="15">
        <v>3393.0630000000001</v>
      </c>
      <c r="AH19" s="15">
        <v>139.06200000000001</v>
      </c>
      <c r="AI19" s="15">
        <v>216.48500000000001</v>
      </c>
      <c r="AJ19" s="15">
        <v>1615.6559999999999</v>
      </c>
      <c r="AK19" s="15">
        <v>151.41900000000001</v>
      </c>
      <c r="AL19" s="15">
        <v>5640.1540000000005</v>
      </c>
      <c r="AM19" s="15">
        <v>3546.0889999999999</v>
      </c>
      <c r="AN19" s="15">
        <v>297.98700000000002</v>
      </c>
      <c r="AO19" s="15">
        <v>248.01599999999999</v>
      </c>
      <c r="AP19" s="15">
        <v>1610.6579999999999</v>
      </c>
      <c r="AQ19" s="15">
        <v>149.04499999999999</v>
      </c>
      <c r="AR19" s="15">
        <v>8434.7070000000003</v>
      </c>
      <c r="AS19" s="15">
        <v>4923.0990000000002</v>
      </c>
      <c r="AT19" s="15">
        <v>291.63799999999998</v>
      </c>
      <c r="AU19" s="15">
        <v>355.262</v>
      </c>
      <c r="AV19" s="15">
        <v>2898.2469999999998</v>
      </c>
      <c r="AW19" s="15">
        <v>154.02600000000001</v>
      </c>
      <c r="AX19" s="15">
        <v>9304.43</v>
      </c>
      <c r="AY19" s="15">
        <v>5643.0159999999996</v>
      </c>
      <c r="AZ19" s="15">
        <v>290.67</v>
      </c>
      <c r="BA19" s="15">
        <v>343.53399999999999</v>
      </c>
      <c r="BB19" s="15">
        <v>3016.38</v>
      </c>
      <c r="BC19" s="15">
        <v>185.47399999999999</v>
      </c>
      <c r="BD19" s="15">
        <v>9177.3719999999994</v>
      </c>
      <c r="BE19" s="15">
        <v>5791.308</v>
      </c>
      <c r="BF19" s="15">
        <v>293.363</v>
      </c>
      <c r="BG19" s="15">
        <v>330.166</v>
      </c>
      <c r="BH19" s="15">
        <v>2759.0360000000001</v>
      </c>
      <c r="BI19" s="15">
        <v>207.32499999999999</v>
      </c>
      <c r="BJ19" s="15">
        <v>8916.3109999999997</v>
      </c>
      <c r="BK19" s="15">
        <v>5691.2430000000004</v>
      </c>
      <c r="BL19" s="15">
        <v>288.673</v>
      </c>
      <c r="BM19" s="15">
        <v>325.22800000000001</v>
      </c>
      <c r="BN19" s="15">
        <v>2581.0079999999998</v>
      </c>
      <c r="BO19" s="15">
        <v>207.15799999999999</v>
      </c>
      <c r="BP19" s="15">
        <v>9082.6280000000006</v>
      </c>
      <c r="BQ19" s="15">
        <v>6089.0929999999998</v>
      </c>
      <c r="BR19" s="15">
        <v>327.40899999999999</v>
      </c>
      <c r="BS19" s="15">
        <v>307.30099999999999</v>
      </c>
      <c r="BT19" s="15">
        <v>2410.9349999999999</v>
      </c>
      <c r="BU19" s="15">
        <v>188.762</v>
      </c>
      <c r="BV19" s="15">
        <v>8787.8410000000003</v>
      </c>
      <c r="BW19" s="15">
        <v>6346.4110000000001</v>
      </c>
      <c r="BX19" s="15">
        <v>318.08300000000003</v>
      </c>
      <c r="BY19" s="15">
        <v>281.07299999999998</v>
      </c>
      <c r="BZ19" s="15">
        <v>1868.5039999999999</v>
      </c>
      <c r="CA19" s="15">
        <v>206.98</v>
      </c>
    </row>
    <row r="20" spans="1:79" ht="47.25">
      <c r="A20" s="10" t="s">
        <v>26</v>
      </c>
      <c r="B20" s="36">
        <v>519.41499999999996</v>
      </c>
      <c r="C20" s="36">
        <v>413.10700000000003</v>
      </c>
      <c r="D20" s="36">
        <v>4.7039999999999997</v>
      </c>
      <c r="E20" s="36">
        <v>15.45</v>
      </c>
      <c r="F20" s="36">
        <v>31.266999999999999</v>
      </c>
      <c r="G20" s="36">
        <v>6.109</v>
      </c>
      <c r="H20" s="36">
        <v>545.74699999999996</v>
      </c>
      <c r="I20" s="36">
        <v>427.21699999999998</v>
      </c>
      <c r="J20" s="36">
        <v>6.7240000000000002</v>
      </c>
      <c r="K20" s="36">
        <v>15.340999999999999</v>
      </c>
      <c r="L20" s="36">
        <v>34.165999999999997</v>
      </c>
      <c r="M20" s="36">
        <v>13.518000000000001</v>
      </c>
      <c r="N20" s="37">
        <v>616</v>
      </c>
      <c r="O20" s="37">
        <v>468</v>
      </c>
      <c r="P20" s="37">
        <v>14</v>
      </c>
      <c r="Q20" s="37">
        <v>13</v>
      </c>
      <c r="R20" s="37">
        <v>41</v>
      </c>
      <c r="S20" s="37">
        <v>21</v>
      </c>
      <c r="T20" s="15">
        <v>848.29100000000005</v>
      </c>
      <c r="U20" s="15">
        <v>635.96199999999999</v>
      </c>
      <c r="V20" s="15">
        <v>9.9019999999999992</v>
      </c>
      <c r="W20" s="15">
        <v>55.29</v>
      </c>
      <c r="X20" s="15">
        <v>52.893000000000001</v>
      </c>
      <c r="Y20" s="15">
        <v>23.997</v>
      </c>
      <c r="Z20" s="15">
        <v>1121.0309999999999</v>
      </c>
      <c r="AA20" s="15">
        <v>835.51300000000003</v>
      </c>
      <c r="AB20" s="15">
        <v>10.677</v>
      </c>
      <c r="AC20" s="15">
        <v>108.11199999999999</v>
      </c>
      <c r="AD20" s="15">
        <v>64.007999999999996</v>
      </c>
      <c r="AE20" s="15">
        <v>23.826000000000001</v>
      </c>
      <c r="AF20" s="15">
        <v>1082.2750000000001</v>
      </c>
      <c r="AG20" s="15">
        <v>861.5</v>
      </c>
      <c r="AH20" s="15">
        <v>6.4950000000000001</v>
      </c>
      <c r="AI20" s="15">
        <v>128.13399999999999</v>
      </c>
      <c r="AJ20" s="15">
        <v>53.817</v>
      </c>
      <c r="AK20" s="15">
        <v>25.321999999999999</v>
      </c>
      <c r="AL20" s="15">
        <v>1058.598</v>
      </c>
      <c r="AM20" s="15">
        <v>822.82600000000002</v>
      </c>
      <c r="AN20" s="15">
        <v>6.4809999999999999</v>
      </c>
      <c r="AO20" s="15">
        <v>135.053</v>
      </c>
      <c r="AP20" s="15">
        <v>62.427999999999997</v>
      </c>
      <c r="AQ20" s="15">
        <v>26.187000000000001</v>
      </c>
      <c r="AR20" s="15">
        <v>1142.078</v>
      </c>
      <c r="AS20" s="15">
        <v>885.40899999999999</v>
      </c>
      <c r="AT20" s="15">
        <v>3.2080000000000002</v>
      </c>
      <c r="AU20" s="15">
        <v>116.325</v>
      </c>
      <c r="AV20" s="15">
        <v>86.33</v>
      </c>
      <c r="AW20" s="15">
        <v>43.555999999999997</v>
      </c>
      <c r="AX20" s="15">
        <v>2520.2600000000002</v>
      </c>
      <c r="AY20" s="15">
        <v>1797.2260000000001</v>
      </c>
      <c r="AZ20" s="15" t="s">
        <v>59</v>
      </c>
      <c r="BA20" s="15">
        <v>562.07100000000003</v>
      </c>
      <c r="BB20" s="15">
        <v>99.995000000000005</v>
      </c>
      <c r="BC20" s="15">
        <v>45.865000000000002</v>
      </c>
      <c r="BD20" s="15">
        <v>2578.6979999999999</v>
      </c>
      <c r="BE20" s="15">
        <v>1793.405</v>
      </c>
      <c r="BF20" s="15">
        <v>8.9220000000000006</v>
      </c>
      <c r="BG20" s="15">
        <v>597.30999999999995</v>
      </c>
      <c r="BH20" s="15">
        <v>106.958</v>
      </c>
      <c r="BI20" s="15">
        <v>41.482999999999997</v>
      </c>
      <c r="BJ20" s="15">
        <v>2613.4560000000001</v>
      </c>
      <c r="BK20" s="15">
        <v>1758.481</v>
      </c>
      <c r="BL20" s="15">
        <v>8.7159999999999993</v>
      </c>
      <c r="BM20" s="15">
        <v>604.74199999999996</v>
      </c>
      <c r="BN20" s="15">
        <v>156.70500000000001</v>
      </c>
      <c r="BO20" s="15">
        <v>50.503</v>
      </c>
      <c r="BP20" s="15">
        <v>2759.7339999999999</v>
      </c>
      <c r="BQ20" s="15">
        <v>1959.3779999999999</v>
      </c>
      <c r="BR20" s="15">
        <v>8.5090000000000003</v>
      </c>
      <c r="BS20" s="15">
        <v>563.39300000000003</v>
      </c>
      <c r="BT20" s="15">
        <v>144.36600000000001</v>
      </c>
      <c r="BU20" s="15">
        <v>50.509</v>
      </c>
      <c r="BV20" s="15">
        <v>2710.3780000000002</v>
      </c>
      <c r="BW20" s="15">
        <v>1876.67</v>
      </c>
      <c r="BX20" s="15">
        <v>8.48</v>
      </c>
      <c r="BY20" s="15">
        <v>600.726</v>
      </c>
      <c r="BZ20" s="15">
        <v>155.23699999999999</v>
      </c>
      <c r="CA20" s="15">
        <v>43.887</v>
      </c>
    </row>
    <row r="21" spans="1:79" ht="47.25">
      <c r="A21" s="10" t="s">
        <v>27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7"/>
      <c r="R21" s="37"/>
      <c r="S21" s="37"/>
      <c r="T21" s="37"/>
      <c r="U21" s="37"/>
      <c r="V21" s="38"/>
      <c r="W21" s="37"/>
      <c r="X21" s="37"/>
      <c r="Y21" s="37"/>
      <c r="Z21" s="37"/>
      <c r="AA21" s="37"/>
      <c r="AB21" s="38"/>
      <c r="AC21" s="37"/>
      <c r="AD21" s="37"/>
      <c r="AE21" s="37"/>
      <c r="AF21" s="37"/>
      <c r="AG21" s="37"/>
      <c r="AH21" s="38"/>
      <c r="AI21" s="37"/>
      <c r="AJ21" s="37"/>
      <c r="AK21" s="37"/>
      <c r="AL21" s="37"/>
      <c r="AM21" s="37"/>
      <c r="AN21" s="37"/>
      <c r="AO21" s="37"/>
      <c r="AP21" s="37"/>
      <c r="AQ21" s="37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</row>
    <row r="22" spans="1:79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</row>
    <row r="23" spans="1:79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</row>
  </sheetData>
  <mergeCells count="15">
    <mergeCell ref="A2:CA2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  <mergeCell ref="A3:A4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workbookViewId="0">
      <pane xSplit="1" ySplit="4" topLeftCell="AI104" activePane="bottomRight" state="frozen"/>
      <selection pane="topRight"/>
      <selection pane="bottomLeft"/>
      <selection pane="bottomRight" activeCell="AO116" sqref="AO116"/>
    </sheetView>
  </sheetViews>
  <sheetFormatPr defaultColWidth="9.140625" defaultRowHeight="15.75"/>
  <cols>
    <col min="1" max="1" width="35.140625" style="2" customWidth="1"/>
    <col min="2" max="2" width="17.28515625" style="2" customWidth="1"/>
    <col min="3" max="6" width="16" style="2" customWidth="1"/>
    <col min="7" max="7" width="15.140625" style="2" customWidth="1"/>
    <col min="8" max="8" width="17.28515625" style="2" customWidth="1"/>
    <col min="9" max="11" width="16" style="2" customWidth="1"/>
    <col min="12" max="12" width="16" style="3" customWidth="1"/>
    <col min="13" max="13" width="15" style="2" customWidth="1"/>
    <col min="14" max="14" width="17.28515625" style="2" customWidth="1"/>
    <col min="15" max="17" width="16" style="2" customWidth="1"/>
    <col min="18" max="18" width="16" style="4" customWidth="1"/>
    <col min="19" max="19" width="15.140625" style="2" customWidth="1"/>
    <col min="20" max="20" width="17.28515625" style="2" customWidth="1"/>
    <col min="21" max="23" width="16" style="2" customWidth="1"/>
    <col min="24" max="24" width="16" style="4" customWidth="1"/>
    <col min="25" max="25" width="15.28515625" style="2" customWidth="1"/>
    <col min="26" max="26" width="17.42578125" style="5" customWidth="1"/>
    <col min="27" max="27" width="17.28515625" style="5" customWidth="1"/>
    <col min="28" max="31" width="16.7109375" style="5" customWidth="1"/>
    <col min="32" max="33" width="14.7109375" style="6" customWidth="1"/>
    <col min="34" max="34" width="12.140625" style="6" customWidth="1"/>
    <col min="35" max="35" width="13.85546875" style="6" customWidth="1"/>
    <col min="36" max="37" width="16.28515625" style="6" customWidth="1"/>
    <col min="38" max="39" width="14.7109375" style="6" customWidth="1"/>
    <col min="40" max="40" width="12.140625" style="6" customWidth="1"/>
    <col min="41" max="41" width="13.85546875" style="6" customWidth="1"/>
    <col min="42" max="43" width="16.28515625" style="6" customWidth="1"/>
    <col min="44" max="16384" width="9.140625" style="2"/>
  </cols>
  <sheetData>
    <row r="1" spans="1:43" ht="33" customHeight="1">
      <c r="A1" s="7" t="s">
        <v>28</v>
      </c>
      <c r="B1" s="8"/>
      <c r="C1" s="8"/>
      <c r="D1" s="8"/>
      <c r="E1" s="8"/>
      <c r="F1" s="8"/>
      <c r="G1" s="8"/>
      <c r="H1" s="9"/>
      <c r="I1" s="8"/>
      <c r="J1" s="8"/>
      <c r="K1" s="8"/>
      <c r="M1" s="8"/>
      <c r="N1" s="9"/>
      <c r="O1" s="9"/>
      <c r="P1" s="9"/>
      <c r="Q1" s="9"/>
      <c r="R1" s="21"/>
      <c r="S1" s="9"/>
      <c r="T1" s="9"/>
      <c r="U1" s="9"/>
      <c r="V1" s="9"/>
      <c r="W1" s="9"/>
      <c r="X1" s="21"/>
      <c r="Y1" s="9"/>
    </row>
    <row r="2" spans="1:43">
      <c r="A2" s="99" t="s">
        <v>168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43">
      <c r="A3" s="98"/>
      <c r="B3" s="97">
        <v>2017</v>
      </c>
      <c r="C3" s="97"/>
      <c r="D3" s="97"/>
      <c r="E3" s="97"/>
      <c r="F3" s="97"/>
      <c r="G3" s="97"/>
      <c r="H3" s="97">
        <v>2018</v>
      </c>
      <c r="I3" s="97"/>
      <c r="J3" s="97"/>
      <c r="K3" s="97"/>
      <c r="L3" s="97"/>
      <c r="M3" s="97"/>
      <c r="N3" s="97">
        <v>2019</v>
      </c>
      <c r="O3" s="97"/>
      <c r="P3" s="97"/>
      <c r="Q3" s="97"/>
      <c r="R3" s="97"/>
      <c r="S3" s="97"/>
      <c r="T3" s="97">
        <v>2020</v>
      </c>
      <c r="U3" s="97"/>
      <c r="V3" s="97"/>
      <c r="W3" s="97"/>
      <c r="X3" s="97"/>
      <c r="Y3" s="97"/>
      <c r="Z3" s="100">
        <v>2021</v>
      </c>
      <c r="AA3" s="100"/>
      <c r="AB3" s="100"/>
      <c r="AC3" s="100"/>
      <c r="AD3" s="100"/>
      <c r="AE3" s="100"/>
      <c r="AF3" s="101">
        <v>2022</v>
      </c>
      <c r="AG3" s="101"/>
      <c r="AH3" s="101"/>
      <c r="AI3" s="101"/>
      <c r="AJ3" s="101"/>
      <c r="AK3" s="101"/>
      <c r="AL3" s="101">
        <v>2023</v>
      </c>
      <c r="AM3" s="101"/>
      <c r="AN3" s="101"/>
      <c r="AO3" s="101"/>
      <c r="AP3" s="101"/>
      <c r="AQ3" s="101"/>
    </row>
    <row r="4" spans="1:43" ht="47.25">
      <c r="A4" s="98"/>
      <c r="B4" s="11" t="s">
        <v>30</v>
      </c>
      <c r="C4" s="11" t="s">
        <v>57</v>
      </c>
      <c r="D4" s="11" t="s">
        <v>58</v>
      </c>
      <c r="E4" s="11" t="s">
        <v>32</v>
      </c>
      <c r="F4" s="11" t="s">
        <v>33</v>
      </c>
      <c r="G4" s="11" t="s">
        <v>34</v>
      </c>
      <c r="H4" s="11" t="s">
        <v>30</v>
      </c>
      <c r="I4" s="11" t="s">
        <v>57</v>
      </c>
      <c r="J4" s="11" t="s">
        <v>58</v>
      </c>
      <c r="K4" s="11" t="s">
        <v>32</v>
      </c>
      <c r="L4" s="18" t="s">
        <v>33</v>
      </c>
      <c r="M4" s="11" t="s">
        <v>34</v>
      </c>
      <c r="N4" s="11" t="s">
        <v>30</v>
      </c>
      <c r="O4" s="11" t="s">
        <v>57</v>
      </c>
      <c r="P4" s="11" t="s">
        <v>58</v>
      </c>
      <c r="Q4" s="11" t="s">
        <v>32</v>
      </c>
      <c r="R4" s="22" t="s">
        <v>33</v>
      </c>
      <c r="S4" s="11" t="s">
        <v>34</v>
      </c>
      <c r="T4" s="11" t="s">
        <v>30</v>
      </c>
      <c r="U4" s="11" t="s">
        <v>57</v>
      </c>
      <c r="V4" s="11" t="s">
        <v>58</v>
      </c>
      <c r="W4" s="11" t="s">
        <v>32</v>
      </c>
      <c r="X4" s="22" t="s">
        <v>33</v>
      </c>
      <c r="Y4" s="11" t="s">
        <v>34</v>
      </c>
      <c r="Z4" s="26" t="s">
        <v>30</v>
      </c>
      <c r="AA4" s="26" t="s">
        <v>57</v>
      </c>
      <c r="AB4" s="26" t="s">
        <v>58</v>
      </c>
      <c r="AC4" s="26" t="s">
        <v>32</v>
      </c>
      <c r="AD4" s="26" t="s">
        <v>33</v>
      </c>
      <c r="AE4" s="26" t="s">
        <v>34</v>
      </c>
      <c r="AF4" s="27" t="s">
        <v>30</v>
      </c>
      <c r="AG4" s="27" t="s">
        <v>57</v>
      </c>
      <c r="AH4" s="27" t="s">
        <v>58</v>
      </c>
      <c r="AI4" s="27" t="s">
        <v>32</v>
      </c>
      <c r="AJ4" s="27" t="s">
        <v>33</v>
      </c>
      <c r="AK4" s="27" t="s">
        <v>34</v>
      </c>
      <c r="AL4" s="27" t="s">
        <v>30</v>
      </c>
      <c r="AM4" s="27" t="s">
        <v>57</v>
      </c>
      <c r="AN4" s="27" t="s">
        <v>58</v>
      </c>
      <c r="AO4" s="27" t="s">
        <v>32</v>
      </c>
      <c r="AP4" s="27" t="s">
        <v>33</v>
      </c>
      <c r="AQ4" s="27" t="s">
        <v>34</v>
      </c>
    </row>
    <row r="5" spans="1:43" s="1" customFormat="1" ht="31.5">
      <c r="A5" s="12" t="s">
        <v>36</v>
      </c>
      <c r="B5" s="13">
        <v>58530893</v>
      </c>
      <c r="C5" s="13">
        <v>26758434</v>
      </c>
      <c r="D5" s="13">
        <v>5112755</v>
      </c>
      <c r="E5" s="13">
        <v>23181126</v>
      </c>
      <c r="F5" s="13">
        <v>5048103</v>
      </c>
      <c r="G5" s="13">
        <v>2899536</v>
      </c>
      <c r="H5" s="13">
        <v>62680886</v>
      </c>
      <c r="I5" s="13">
        <v>28773462</v>
      </c>
      <c r="J5" s="13">
        <v>5543867</v>
      </c>
      <c r="K5" s="13">
        <v>25719258</v>
      </c>
      <c r="L5" s="13">
        <v>5424200</v>
      </c>
      <c r="M5" s="13">
        <v>2645857</v>
      </c>
      <c r="N5" s="13">
        <v>72734292</v>
      </c>
      <c r="O5" s="13">
        <v>34735850</v>
      </c>
      <c r="P5" s="13">
        <v>6454811</v>
      </c>
      <c r="Q5" s="13">
        <v>27196487</v>
      </c>
      <c r="R5" s="23">
        <v>7762939</v>
      </c>
      <c r="S5" s="13">
        <v>2946101</v>
      </c>
      <c r="T5" s="13">
        <v>83921013</v>
      </c>
      <c r="U5" s="13">
        <v>35804302</v>
      </c>
      <c r="V5" s="13">
        <v>6678437</v>
      </c>
      <c r="W5" s="13">
        <v>30578882</v>
      </c>
      <c r="X5" s="24">
        <v>14239859</v>
      </c>
      <c r="Y5" s="13">
        <v>3022111</v>
      </c>
      <c r="Z5" s="28">
        <v>82152098</v>
      </c>
      <c r="AA5" s="28">
        <v>35972596</v>
      </c>
      <c r="AB5" s="28">
        <v>6402357</v>
      </c>
      <c r="AC5" s="28">
        <v>32117043</v>
      </c>
      <c r="AD5" s="28">
        <v>10415620</v>
      </c>
      <c r="AE5" s="28">
        <v>3313879</v>
      </c>
      <c r="AF5" s="29">
        <v>92553080</v>
      </c>
      <c r="AG5" s="29">
        <v>41344464</v>
      </c>
      <c r="AH5" s="29">
        <v>7831422</v>
      </c>
      <c r="AI5" s="29">
        <v>34860145</v>
      </c>
      <c r="AJ5" s="29">
        <v>12749901</v>
      </c>
      <c r="AK5" s="29">
        <v>3310292</v>
      </c>
      <c r="AL5" s="29">
        <v>100209323</v>
      </c>
      <c r="AM5" s="29">
        <v>42342422</v>
      </c>
      <c r="AN5" s="29">
        <v>8264595</v>
      </c>
      <c r="AO5" s="29">
        <v>39492808</v>
      </c>
      <c r="AP5" s="29">
        <v>14771200</v>
      </c>
      <c r="AQ5" s="29">
        <v>3026236</v>
      </c>
    </row>
    <row r="6" spans="1:43" customFormat="1" ht="63">
      <c r="A6" s="14" t="s">
        <v>169</v>
      </c>
      <c r="B6" s="15">
        <v>307563</v>
      </c>
      <c r="C6" s="15">
        <v>34011</v>
      </c>
      <c r="D6" s="15">
        <v>3962</v>
      </c>
      <c r="E6" s="15">
        <v>44623</v>
      </c>
      <c r="F6" s="15">
        <v>206256</v>
      </c>
      <c r="G6" s="15">
        <v>12176</v>
      </c>
      <c r="H6" s="15">
        <v>110903</v>
      </c>
      <c r="I6" s="15">
        <v>16940</v>
      </c>
      <c r="J6" s="16"/>
      <c r="K6" s="15">
        <v>42054</v>
      </c>
      <c r="L6" s="19">
        <v>29610</v>
      </c>
      <c r="M6" s="15">
        <v>16774</v>
      </c>
      <c r="N6" s="15">
        <v>124294</v>
      </c>
      <c r="O6" s="15">
        <v>15328</v>
      </c>
      <c r="P6" s="19"/>
      <c r="Q6" s="15">
        <v>38879</v>
      </c>
      <c r="R6" s="16">
        <v>39920</v>
      </c>
      <c r="S6" s="15">
        <v>24383</v>
      </c>
      <c r="T6" s="15">
        <v>148385</v>
      </c>
      <c r="U6" s="15">
        <v>16396</v>
      </c>
      <c r="V6" s="15"/>
      <c r="W6" s="15">
        <v>36720</v>
      </c>
      <c r="X6" s="16">
        <v>55222</v>
      </c>
      <c r="Y6" s="15">
        <v>34363</v>
      </c>
      <c r="Z6" s="25">
        <v>135865</v>
      </c>
      <c r="AA6" s="25">
        <v>21939</v>
      </c>
      <c r="AB6" s="17" t="s">
        <v>59</v>
      </c>
      <c r="AC6" s="25">
        <v>39144</v>
      </c>
      <c r="AD6" s="25">
        <v>46900</v>
      </c>
      <c r="AE6" s="25">
        <v>22324</v>
      </c>
      <c r="AF6" s="30">
        <v>120151</v>
      </c>
      <c r="AG6" s="30">
        <v>14458</v>
      </c>
      <c r="AH6" s="31" t="s">
        <v>65</v>
      </c>
      <c r="AI6" s="30">
        <v>31171</v>
      </c>
      <c r="AJ6" s="30">
        <v>43213</v>
      </c>
      <c r="AK6" s="30">
        <v>25877</v>
      </c>
      <c r="AL6" s="30">
        <v>102773</v>
      </c>
      <c r="AM6" s="30">
        <v>12528</v>
      </c>
      <c r="AN6" s="31" t="s">
        <v>65</v>
      </c>
      <c r="AO6" s="30">
        <v>30444</v>
      </c>
      <c r="AP6" s="30">
        <v>33166</v>
      </c>
      <c r="AQ6" s="30">
        <v>21394</v>
      </c>
    </row>
    <row r="7" spans="1:43" customFormat="1" ht="63">
      <c r="A7" s="14" t="s">
        <v>170</v>
      </c>
      <c r="B7" s="15">
        <v>286671</v>
      </c>
      <c r="C7" s="15">
        <v>32392</v>
      </c>
      <c r="D7" s="16"/>
      <c r="E7" s="15">
        <v>43477</v>
      </c>
      <c r="F7" s="15">
        <v>194609</v>
      </c>
      <c r="G7" s="15">
        <v>5718</v>
      </c>
      <c r="H7" s="15">
        <v>94519</v>
      </c>
      <c r="I7" s="15">
        <v>15460</v>
      </c>
      <c r="J7" s="16"/>
      <c r="K7" s="15">
        <v>40792</v>
      </c>
      <c r="L7" s="16">
        <v>20271</v>
      </c>
      <c r="M7" s="15">
        <v>12471</v>
      </c>
      <c r="N7" s="15">
        <v>83171</v>
      </c>
      <c r="O7" s="15">
        <v>14530</v>
      </c>
      <c r="P7" s="16"/>
      <c r="Q7" s="15">
        <v>37832</v>
      </c>
      <c r="R7" s="16">
        <v>21126</v>
      </c>
      <c r="S7" s="15">
        <v>3899</v>
      </c>
      <c r="T7" s="15">
        <v>95067</v>
      </c>
      <c r="U7" s="15">
        <v>14475</v>
      </c>
      <c r="V7" s="16"/>
      <c r="W7" s="15">
        <v>36720</v>
      </c>
      <c r="X7" s="16">
        <v>31185</v>
      </c>
      <c r="Y7" s="15">
        <v>7003</v>
      </c>
      <c r="Z7" s="25">
        <v>88336</v>
      </c>
      <c r="AA7" s="17" t="s">
        <v>59</v>
      </c>
      <c r="AB7" s="17" t="s">
        <v>59</v>
      </c>
      <c r="AC7" s="25">
        <v>39144</v>
      </c>
      <c r="AD7" s="17" t="s">
        <v>59</v>
      </c>
      <c r="AE7" s="25">
        <v>5217</v>
      </c>
      <c r="AF7" s="30" t="s">
        <v>65</v>
      </c>
      <c r="AG7" s="30" t="s">
        <v>65</v>
      </c>
      <c r="AH7" s="31" t="s">
        <v>65</v>
      </c>
      <c r="AI7" s="30" t="s">
        <v>65</v>
      </c>
      <c r="AJ7" s="30" t="s">
        <v>65</v>
      </c>
      <c r="AK7" s="30" t="s">
        <v>65</v>
      </c>
      <c r="AL7" s="30" t="s">
        <v>65</v>
      </c>
      <c r="AM7" s="30" t="s">
        <v>65</v>
      </c>
      <c r="AN7" s="30" t="s">
        <v>65</v>
      </c>
      <c r="AO7" s="30" t="s">
        <v>65</v>
      </c>
      <c r="AP7" s="30" t="s">
        <v>65</v>
      </c>
      <c r="AQ7" s="30" t="s">
        <v>65</v>
      </c>
    </row>
    <row r="8" spans="1:43" customFormat="1">
      <c r="A8" s="14" t="s">
        <v>171</v>
      </c>
      <c r="B8" s="16">
        <v>21000</v>
      </c>
      <c r="C8" s="16">
        <v>2000</v>
      </c>
      <c r="D8" s="16"/>
      <c r="E8" s="16" t="s">
        <v>59</v>
      </c>
      <c r="F8" s="16">
        <v>12000</v>
      </c>
      <c r="G8" s="16">
        <v>6000</v>
      </c>
      <c r="H8" s="17" t="s">
        <v>59</v>
      </c>
      <c r="I8" s="17" t="s">
        <v>59</v>
      </c>
      <c r="J8" s="17"/>
      <c r="K8" s="17"/>
      <c r="L8" s="17" t="s">
        <v>59</v>
      </c>
      <c r="M8" s="17" t="s">
        <v>59</v>
      </c>
      <c r="N8" s="17" t="s">
        <v>59</v>
      </c>
      <c r="O8" s="17" t="s">
        <v>59</v>
      </c>
      <c r="P8" s="17"/>
      <c r="Q8" s="17"/>
      <c r="R8" s="17" t="s">
        <v>59</v>
      </c>
      <c r="S8" s="17" t="s">
        <v>59</v>
      </c>
      <c r="T8" s="17" t="s">
        <v>59</v>
      </c>
      <c r="U8" s="17" t="s">
        <v>59</v>
      </c>
      <c r="V8" s="17"/>
      <c r="W8" s="17"/>
      <c r="X8" s="17" t="s">
        <v>59</v>
      </c>
      <c r="Y8" s="17" t="s">
        <v>59</v>
      </c>
      <c r="Z8" s="17" t="s">
        <v>59</v>
      </c>
      <c r="AA8" s="17" t="s">
        <v>59</v>
      </c>
      <c r="AB8" s="17"/>
      <c r="AC8" s="17"/>
      <c r="AD8" s="17" t="s">
        <v>59</v>
      </c>
      <c r="AE8" s="17" t="s">
        <v>59</v>
      </c>
      <c r="AF8" s="30" t="s">
        <v>65</v>
      </c>
      <c r="AG8" s="30" t="s">
        <v>65</v>
      </c>
      <c r="AH8" s="31"/>
      <c r="AI8" s="30" t="s">
        <v>65</v>
      </c>
      <c r="AJ8" s="30" t="s">
        <v>65</v>
      </c>
      <c r="AK8" s="30" t="s">
        <v>65</v>
      </c>
      <c r="AL8" s="30" t="s">
        <v>65</v>
      </c>
      <c r="AM8" s="30" t="s">
        <v>65</v>
      </c>
      <c r="AN8" s="31"/>
      <c r="AO8" s="30" t="s">
        <v>65</v>
      </c>
      <c r="AP8" s="30" t="s">
        <v>65</v>
      </c>
      <c r="AQ8" s="30" t="s">
        <v>65</v>
      </c>
    </row>
    <row r="9" spans="1:43" customFormat="1">
      <c r="A9" s="14" t="s">
        <v>172</v>
      </c>
      <c r="B9" s="16"/>
      <c r="C9" s="16"/>
      <c r="D9" s="16"/>
      <c r="E9" s="16"/>
      <c r="F9" s="16"/>
      <c r="G9" s="16"/>
      <c r="H9" s="17" t="s">
        <v>59</v>
      </c>
      <c r="I9" s="17"/>
      <c r="J9" s="17"/>
      <c r="K9" s="17"/>
      <c r="L9" s="17"/>
      <c r="M9" s="17" t="s">
        <v>59</v>
      </c>
      <c r="N9" s="17" t="s">
        <v>59</v>
      </c>
      <c r="O9" s="17"/>
      <c r="P9" s="17"/>
      <c r="Q9" s="17"/>
      <c r="R9" s="17"/>
      <c r="S9" s="17" t="s">
        <v>59</v>
      </c>
      <c r="T9" s="17" t="s">
        <v>59</v>
      </c>
      <c r="U9" s="17"/>
      <c r="V9" s="17"/>
      <c r="W9" s="17"/>
      <c r="X9" s="17"/>
      <c r="Y9" s="17" t="s">
        <v>59</v>
      </c>
      <c r="Z9" s="17" t="s">
        <v>59</v>
      </c>
      <c r="AA9" s="17"/>
      <c r="AB9" s="17"/>
      <c r="AC9" s="17"/>
      <c r="AD9" s="17"/>
      <c r="AE9" s="17" t="s">
        <v>59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</row>
    <row r="10" spans="1:43" customFormat="1" ht="31.5">
      <c r="A10" s="14" t="s">
        <v>173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7"/>
      <c r="AB10" s="20"/>
      <c r="AC10" s="17"/>
      <c r="AD10" s="17"/>
      <c r="AE10" s="17"/>
      <c r="AF10" s="31"/>
      <c r="AG10" s="31"/>
      <c r="AH10" s="32"/>
      <c r="AI10" s="31"/>
      <c r="AJ10" s="31"/>
      <c r="AK10" s="31"/>
      <c r="AL10" s="31"/>
      <c r="AM10" s="31"/>
      <c r="AN10" s="32"/>
      <c r="AO10" s="31"/>
      <c r="AP10" s="31"/>
      <c r="AQ10" s="31"/>
    </row>
    <row r="11" spans="1:43" customFormat="1">
      <c r="A11" s="14" t="s">
        <v>174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20"/>
      <c r="AC11" s="17"/>
      <c r="AD11" s="17"/>
      <c r="AE11" s="17"/>
      <c r="AF11" s="31"/>
      <c r="AG11" s="31"/>
      <c r="AH11" s="32"/>
      <c r="AI11" s="31"/>
      <c r="AJ11" s="31"/>
      <c r="AK11" s="31"/>
      <c r="AL11" s="31"/>
      <c r="AM11" s="31"/>
      <c r="AN11" s="32"/>
      <c r="AO11" s="31"/>
      <c r="AP11" s="31"/>
      <c r="AQ11" s="31"/>
    </row>
    <row r="12" spans="1:43" customFormat="1" ht="31.5">
      <c r="A12" s="14" t="s">
        <v>175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20"/>
      <c r="AC12" s="17"/>
      <c r="AD12" s="17"/>
      <c r="AE12" s="17"/>
      <c r="AF12" s="31"/>
      <c r="AG12" s="31"/>
      <c r="AH12" s="32"/>
      <c r="AI12" s="31"/>
      <c r="AJ12" s="31"/>
      <c r="AK12" s="31"/>
      <c r="AL12" s="31"/>
      <c r="AM12" s="31"/>
      <c r="AN12" s="32"/>
      <c r="AO12" s="31"/>
      <c r="AP12" s="31"/>
      <c r="AQ12" s="31"/>
    </row>
    <row r="13" spans="1:43" customFormat="1">
      <c r="A13" s="14" t="s">
        <v>176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  <c r="AA13" s="17"/>
      <c r="AB13" s="20"/>
      <c r="AC13" s="17"/>
      <c r="AD13" s="17"/>
      <c r="AE13" s="17"/>
      <c r="AF13" s="31"/>
      <c r="AG13" s="31"/>
      <c r="AH13" s="32"/>
      <c r="AI13" s="31"/>
      <c r="AJ13" s="31"/>
      <c r="AK13" s="31"/>
      <c r="AL13" s="31"/>
      <c r="AM13" s="31"/>
      <c r="AN13" s="32"/>
      <c r="AO13" s="31"/>
      <c r="AP13" s="31"/>
      <c r="AQ13" s="31"/>
    </row>
    <row r="14" spans="1:43" customFormat="1" ht="31.5">
      <c r="A14" s="14" t="s">
        <v>177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17"/>
      <c r="AB14" s="20"/>
      <c r="AC14" s="17"/>
      <c r="AD14" s="17"/>
      <c r="AE14" s="17"/>
      <c r="AF14" s="31"/>
      <c r="AG14" s="31"/>
      <c r="AH14" s="32"/>
      <c r="AI14" s="31"/>
      <c r="AJ14" s="31"/>
      <c r="AK14" s="31"/>
      <c r="AL14" s="31"/>
      <c r="AM14" s="31"/>
      <c r="AN14" s="32"/>
      <c r="AO14" s="31"/>
      <c r="AP14" s="31"/>
      <c r="AQ14" s="31"/>
    </row>
    <row r="15" spans="1:43" customFormat="1" ht="31.5">
      <c r="A15" s="14" t="s">
        <v>178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  <c r="AA15" s="17"/>
      <c r="AB15" s="20"/>
      <c r="AC15" s="17"/>
      <c r="AD15" s="17"/>
      <c r="AE15" s="17"/>
      <c r="AF15" s="31"/>
      <c r="AG15" s="31"/>
      <c r="AH15" s="32"/>
      <c r="AI15" s="31"/>
      <c r="AJ15" s="31"/>
      <c r="AK15" s="31"/>
      <c r="AL15" s="31"/>
      <c r="AM15" s="31"/>
      <c r="AN15" s="32"/>
      <c r="AO15" s="31"/>
      <c r="AP15" s="31"/>
      <c r="AQ15" s="31"/>
    </row>
    <row r="16" spans="1:43" customFormat="1" ht="31.5">
      <c r="A16" s="14" t="s">
        <v>179</v>
      </c>
      <c r="B16" s="16" t="s">
        <v>59</v>
      </c>
      <c r="C16" s="16"/>
      <c r="D16" s="16"/>
      <c r="E16" s="16"/>
      <c r="F16" s="16" t="s">
        <v>59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  <c r="AA16" s="17"/>
      <c r="AB16" s="20"/>
      <c r="AC16" s="17"/>
      <c r="AD16" s="17"/>
      <c r="AE16" s="17"/>
      <c r="AF16" s="31"/>
      <c r="AG16" s="31"/>
      <c r="AH16" s="32"/>
      <c r="AI16" s="31"/>
      <c r="AJ16" s="31"/>
      <c r="AK16" s="31"/>
      <c r="AL16" s="31"/>
      <c r="AM16" s="31"/>
      <c r="AN16" s="32"/>
      <c r="AO16" s="31"/>
      <c r="AP16" s="31"/>
      <c r="AQ16" s="31"/>
    </row>
    <row r="17" spans="1:43" customFormat="1" ht="31.5">
      <c r="A17" s="14" t="s">
        <v>180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  <c r="AA17" s="17"/>
      <c r="AB17" s="20"/>
      <c r="AC17" s="20"/>
      <c r="AD17" s="17"/>
      <c r="AE17" s="17"/>
      <c r="AF17" s="31"/>
      <c r="AG17" s="31"/>
      <c r="AH17" s="32"/>
      <c r="AI17" s="32"/>
      <c r="AJ17" s="31"/>
      <c r="AK17" s="31"/>
      <c r="AL17" s="31"/>
      <c r="AM17" s="31"/>
      <c r="AN17" s="32"/>
      <c r="AO17" s="32"/>
      <c r="AP17" s="31"/>
      <c r="AQ17" s="31"/>
    </row>
    <row r="18" spans="1:43" customFormat="1">
      <c r="A18" s="14" t="s">
        <v>181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20"/>
      <c r="AA18" s="20"/>
      <c r="AB18" s="20"/>
      <c r="AC18" s="20"/>
      <c r="AD18" s="20"/>
      <c r="AE18" s="20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1:43" customFormat="1">
      <c r="A19" s="14" t="s">
        <v>182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0"/>
      <c r="AA19" s="20"/>
      <c r="AB19" s="20"/>
      <c r="AC19" s="20"/>
      <c r="AD19" s="20"/>
      <c r="AE19" s="20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1:43" customFormat="1" ht="31.5">
      <c r="A20" s="14" t="s">
        <v>183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0"/>
      <c r="AA20" s="20"/>
      <c r="AB20" s="20"/>
      <c r="AC20" s="20"/>
      <c r="AD20" s="20"/>
      <c r="AE20" s="20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</row>
    <row r="21" spans="1:43" customFormat="1">
      <c r="A21" s="14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20"/>
      <c r="AA21" s="20"/>
      <c r="AB21" s="20"/>
      <c r="AC21" s="20"/>
      <c r="AD21" s="20"/>
      <c r="AE21" s="20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1:43" customFormat="1" ht="31.5">
      <c r="A22" s="14" t="s">
        <v>185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20"/>
      <c r="AA22" s="20"/>
      <c r="AB22" s="20"/>
      <c r="AC22" s="20"/>
      <c r="AD22" s="20"/>
      <c r="AE22" s="20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1:43" customFormat="1" ht="94.5">
      <c r="A23" s="14" t="s">
        <v>186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20"/>
      <c r="AA23" s="20"/>
      <c r="AB23" s="20"/>
      <c r="AC23" s="20"/>
      <c r="AD23" s="20"/>
      <c r="AE23" s="20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</row>
    <row r="24" spans="1:43" customFormat="1" ht="31.5">
      <c r="A24" s="14" t="s">
        <v>187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20"/>
      <c r="AA24" s="20"/>
      <c r="AB24" s="20"/>
      <c r="AC24" s="20"/>
      <c r="AD24" s="20"/>
      <c r="AE24" s="20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</row>
    <row r="25" spans="1:43" customFormat="1" ht="47.25">
      <c r="A25" s="14" t="s">
        <v>188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20"/>
      <c r="AC25" s="20"/>
      <c r="AD25" s="17"/>
      <c r="AE25" s="17"/>
      <c r="AF25" s="31"/>
      <c r="AG25" s="31"/>
      <c r="AH25" s="32"/>
      <c r="AI25" s="32"/>
      <c r="AJ25" s="31"/>
      <c r="AK25" s="31"/>
      <c r="AL25" s="31"/>
      <c r="AM25" s="31"/>
      <c r="AN25" s="32"/>
      <c r="AO25" s="32"/>
      <c r="AP25" s="31"/>
      <c r="AQ25" s="31"/>
    </row>
    <row r="26" spans="1:43" customFormat="1" ht="31.5">
      <c r="A26" s="14" t="s">
        <v>189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  <c r="AA26" s="17"/>
      <c r="AB26" s="20"/>
      <c r="AC26" s="20"/>
      <c r="AD26" s="17"/>
      <c r="AE26" s="17"/>
      <c r="AF26" s="31"/>
      <c r="AG26" s="31"/>
      <c r="AH26" s="32"/>
      <c r="AI26" s="32"/>
      <c r="AJ26" s="31"/>
      <c r="AK26" s="31"/>
      <c r="AL26" s="31"/>
      <c r="AM26" s="31"/>
      <c r="AN26" s="32"/>
      <c r="AO26" s="32"/>
      <c r="AP26" s="31"/>
      <c r="AQ26" s="31"/>
    </row>
    <row r="27" spans="1:43" customFormat="1" ht="31.5">
      <c r="A27" s="14" t="s">
        <v>190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20"/>
      <c r="AA27" s="20"/>
      <c r="AB27" s="20"/>
      <c r="AC27" s="20"/>
      <c r="AD27" s="20"/>
      <c r="AE27" s="20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</row>
    <row r="28" spans="1:43" customFormat="1" ht="63">
      <c r="A28" s="14" t="s">
        <v>191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20"/>
      <c r="AA28" s="20"/>
      <c r="AB28" s="20"/>
      <c r="AC28" s="20"/>
      <c r="AD28" s="20"/>
      <c r="AE28" s="20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3" customFormat="1" ht="31.5">
      <c r="A29" s="14" t="s">
        <v>192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20"/>
      <c r="AA29" s="20"/>
      <c r="AB29" s="20"/>
      <c r="AC29" s="20"/>
      <c r="AD29" s="20"/>
      <c r="AE29" s="20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1:43" customFormat="1" ht="47.25">
      <c r="A30" s="14" t="s">
        <v>193</v>
      </c>
      <c r="B30" s="16" t="s">
        <v>59</v>
      </c>
      <c r="C30" s="16"/>
      <c r="D30" s="16"/>
      <c r="E30" s="16"/>
      <c r="F30" s="16" t="s">
        <v>194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20"/>
      <c r="AA30" s="20"/>
      <c r="AB30" s="20"/>
      <c r="AC30" s="20"/>
      <c r="AD30" s="20"/>
      <c r="AE30" s="20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</row>
    <row r="31" spans="1:43" customFormat="1">
      <c r="A31" s="14" t="s">
        <v>195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20"/>
      <c r="AA31" s="20"/>
      <c r="AB31" s="20"/>
      <c r="AC31" s="20"/>
      <c r="AD31" s="20"/>
      <c r="AE31" s="20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</row>
    <row r="32" spans="1:43" customFormat="1" ht="47.25">
      <c r="A32" s="14" t="s">
        <v>196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20"/>
      <c r="AA32" s="20"/>
      <c r="AB32" s="20"/>
      <c r="AC32" s="20"/>
      <c r="AD32" s="20"/>
      <c r="AE32" s="20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spans="1:43" customFormat="1" ht="47.25">
      <c r="A33" s="14" t="s">
        <v>197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20"/>
      <c r="AA33" s="20"/>
      <c r="AB33" s="20"/>
      <c r="AC33" s="20"/>
      <c r="AD33" s="20"/>
      <c r="AE33" s="20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</row>
    <row r="34" spans="1:43" customFormat="1" ht="31.5">
      <c r="A34" s="14" t="s">
        <v>198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20"/>
      <c r="AA34" s="20"/>
      <c r="AB34" s="20"/>
      <c r="AC34" s="20"/>
      <c r="AD34" s="20"/>
      <c r="AE34" s="20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</row>
    <row r="35" spans="1:43" customFormat="1" ht="47.25">
      <c r="A35" s="14" t="s">
        <v>199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20"/>
      <c r="AA35" s="20"/>
      <c r="AB35" s="20"/>
      <c r="AC35" s="20"/>
      <c r="AD35" s="20"/>
      <c r="AE35" s="20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1:43" customFormat="1" ht="47.25">
      <c r="A36" s="14" t="s">
        <v>200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20"/>
      <c r="AA36" s="20"/>
      <c r="AB36" s="20"/>
      <c r="AC36" s="20"/>
      <c r="AD36" s="20"/>
      <c r="AE36" s="20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</row>
    <row r="37" spans="1:43" customFormat="1" ht="47.25">
      <c r="A37" s="14" t="s">
        <v>201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20"/>
      <c r="AA37" s="20"/>
      <c r="AB37" s="20"/>
      <c r="AC37" s="20"/>
      <c r="AD37" s="20"/>
      <c r="AE37" s="20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</row>
    <row r="38" spans="1:43" customFormat="1">
      <c r="A38" s="14" t="s">
        <v>202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20"/>
      <c r="AA38" s="20"/>
      <c r="AB38" s="20"/>
      <c r="AC38" s="20"/>
      <c r="AD38" s="20"/>
      <c r="AE38" s="20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  <row r="39" spans="1:43" customFormat="1" ht="31.5">
      <c r="A39" s="14" t="s">
        <v>203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20"/>
      <c r="AA39" s="20"/>
      <c r="AB39" s="20"/>
      <c r="AC39" s="20"/>
      <c r="AD39" s="20"/>
      <c r="AE39" s="20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</row>
    <row r="40" spans="1:43" customFormat="1" ht="31.5">
      <c r="A40" s="14" t="s">
        <v>204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  <c r="AA40" s="17"/>
      <c r="AB40" s="20"/>
      <c r="AC40" s="17"/>
      <c r="AD40" s="17"/>
      <c r="AE40" s="17"/>
      <c r="AF40" s="31"/>
      <c r="AG40" s="31"/>
      <c r="AH40" s="32"/>
      <c r="AI40" s="31"/>
      <c r="AJ40" s="31"/>
      <c r="AK40" s="31"/>
      <c r="AL40" s="31"/>
      <c r="AM40" s="31"/>
      <c r="AN40" s="32"/>
      <c r="AO40" s="31"/>
      <c r="AP40" s="31"/>
      <c r="AQ40" s="31"/>
    </row>
    <row r="41" spans="1:43" customFormat="1" ht="78.75">
      <c r="A41" s="14" t="s">
        <v>205</v>
      </c>
      <c r="B41" s="16" t="s">
        <v>59</v>
      </c>
      <c r="C41" s="16"/>
      <c r="D41" s="16"/>
      <c r="E41" s="16"/>
      <c r="F41" s="16" t="s">
        <v>59</v>
      </c>
      <c r="G41" s="16" t="s">
        <v>59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  <c r="AA41" s="17"/>
      <c r="AB41" s="17"/>
      <c r="AC41" s="17"/>
      <c r="AD41" s="17"/>
      <c r="AE41" s="17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</row>
    <row r="42" spans="1:43" customFormat="1" ht="47.25">
      <c r="A42" s="14" t="s">
        <v>40</v>
      </c>
      <c r="B42" s="16" t="s">
        <v>59</v>
      </c>
      <c r="C42" s="16"/>
      <c r="D42" s="16"/>
      <c r="E42" s="16"/>
      <c r="F42" s="16" t="s">
        <v>59</v>
      </c>
      <c r="G42" s="16" t="s">
        <v>59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7"/>
      <c r="AD42" s="17"/>
      <c r="AE42" s="17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</row>
    <row r="43" spans="1:43" customFormat="1" ht="94.5">
      <c r="A43" s="14" t="s">
        <v>206</v>
      </c>
      <c r="B43" s="15">
        <v>7498</v>
      </c>
      <c r="C43" s="16"/>
      <c r="D43" s="16"/>
      <c r="E43" s="15">
        <v>5313</v>
      </c>
      <c r="F43" s="16">
        <v>2000</v>
      </c>
      <c r="G43" s="16"/>
      <c r="H43" s="15">
        <v>7907</v>
      </c>
      <c r="I43" s="16"/>
      <c r="J43" s="16"/>
      <c r="K43" s="15">
        <v>4098</v>
      </c>
      <c r="L43" s="16"/>
      <c r="M43" s="16"/>
      <c r="N43" s="16">
        <v>10221</v>
      </c>
      <c r="O43" s="16"/>
      <c r="P43" s="16"/>
      <c r="Q43" s="16">
        <v>8221</v>
      </c>
      <c r="R43" s="16">
        <v>2000</v>
      </c>
      <c r="S43" s="16"/>
      <c r="T43" s="16" t="s">
        <v>59</v>
      </c>
      <c r="U43" s="16"/>
      <c r="V43" s="16"/>
      <c r="W43" s="16" t="s">
        <v>59</v>
      </c>
      <c r="X43" s="16"/>
      <c r="Y43" s="16"/>
      <c r="Z43" s="17" t="s">
        <v>59</v>
      </c>
      <c r="AA43" s="17"/>
      <c r="AB43" s="17"/>
      <c r="AC43" s="17" t="s">
        <v>59</v>
      </c>
      <c r="AD43" s="17" t="s">
        <v>59</v>
      </c>
      <c r="AE43" s="17" t="s">
        <v>59</v>
      </c>
      <c r="AF43" s="31">
        <v>10290</v>
      </c>
      <c r="AG43" s="31"/>
      <c r="AH43" s="31"/>
      <c r="AI43" s="31">
        <v>6672</v>
      </c>
      <c r="AJ43" s="31" t="s">
        <v>65</v>
      </c>
      <c r="AK43" s="31" t="s">
        <v>65</v>
      </c>
      <c r="AL43" s="31" t="s">
        <v>65</v>
      </c>
      <c r="AM43" s="31"/>
      <c r="AN43" s="31"/>
      <c r="AO43" s="31" t="s">
        <v>65</v>
      </c>
      <c r="AP43" s="31" t="s">
        <v>65</v>
      </c>
      <c r="AQ43" s="31" t="s">
        <v>65</v>
      </c>
    </row>
    <row r="44" spans="1:43" customFormat="1" ht="31.5">
      <c r="A44" s="14" t="s">
        <v>207</v>
      </c>
      <c r="B44" s="15">
        <v>2967</v>
      </c>
      <c r="C44" s="16"/>
      <c r="D44" s="16"/>
      <c r="E44" s="15">
        <v>2967</v>
      </c>
      <c r="F44" s="16"/>
      <c r="G44" s="16"/>
      <c r="H44" s="15">
        <v>1990</v>
      </c>
      <c r="I44" s="16"/>
      <c r="J44" s="16"/>
      <c r="K44" s="15">
        <v>1990</v>
      </c>
      <c r="L44" s="16"/>
      <c r="M44" s="16"/>
      <c r="N44" s="16">
        <v>10221</v>
      </c>
      <c r="O44" s="16"/>
      <c r="P44" s="16"/>
      <c r="Q44" s="16">
        <v>8221</v>
      </c>
      <c r="R44" s="16">
        <v>2000</v>
      </c>
      <c r="S44" s="16"/>
      <c r="T44" s="16" t="s">
        <v>59</v>
      </c>
      <c r="U44" s="16"/>
      <c r="V44" s="16"/>
      <c r="W44" s="16" t="s">
        <v>59</v>
      </c>
      <c r="X44" s="16"/>
      <c r="Y44" s="16"/>
      <c r="Z44" s="17" t="s">
        <v>59</v>
      </c>
      <c r="AA44" s="17"/>
      <c r="AB44" s="20"/>
      <c r="AC44" s="17" t="s">
        <v>59</v>
      </c>
      <c r="AD44" s="17"/>
      <c r="AE44" s="17"/>
      <c r="AF44" s="31" t="s">
        <v>65</v>
      </c>
      <c r="AG44" s="31"/>
      <c r="AH44" s="32"/>
      <c r="AI44" s="31" t="s">
        <v>65</v>
      </c>
      <c r="AJ44" s="31"/>
      <c r="AK44" s="31"/>
      <c r="AL44" s="31"/>
      <c r="AM44" s="31"/>
      <c r="AN44" s="32"/>
      <c r="AO44" s="31"/>
      <c r="AP44" s="31"/>
      <c r="AQ44" s="31"/>
    </row>
    <row r="45" spans="1:43" customFormat="1">
      <c r="A45" s="14" t="s">
        <v>208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  <c r="AA45" s="17"/>
      <c r="AB45" s="20"/>
      <c r="AC45" s="17"/>
      <c r="AD45" s="17"/>
      <c r="AE45" s="17"/>
      <c r="AF45" s="31"/>
      <c r="AG45" s="31"/>
      <c r="AH45" s="32"/>
      <c r="AI45" s="31"/>
      <c r="AJ45" s="31"/>
      <c r="AK45" s="31"/>
      <c r="AL45" s="31"/>
      <c r="AM45" s="31"/>
      <c r="AN45" s="32"/>
      <c r="AO45" s="31"/>
      <c r="AP45" s="31"/>
      <c r="AQ45" s="31"/>
    </row>
    <row r="46" spans="1:43" customFormat="1" ht="47.25">
      <c r="A46" s="14" t="s">
        <v>209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 t="s">
        <v>59</v>
      </c>
      <c r="AA46" s="17"/>
      <c r="AB46" s="20"/>
      <c r="AC46" s="17" t="s">
        <v>59</v>
      </c>
      <c r="AD46" s="17" t="s">
        <v>59</v>
      </c>
      <c r="AE46" s="17" t="s">
        <v>59</v>
      </c>
      <c r="AF46" s="31" t="s">
        <v>65</v>
      </c>
      <c r="AG46" s="31"/>
      <c r="AH46" s="32"/>
      <c r="AI46" s="31" t="s">
        <v>65</v>
      </c>
      <c r="AJ46" s="31" t="s">
        <v>65</v>
      </c>
      <c r="AK46" s="31" t="s">
        <v>65</v>
      </c>
      <c r="AL46" s="31" t="s">
        <v>65</v>
      </c>
      <c r="AM46" s="31"/>
      <c r="AN46" s="32"/>
      <c r="AO46" s="31" t="s">
        <v>65</v>
      </c>
      <c r="AP46" s="31" t="s">
        <v>65</v>
      </c>
      <c r="AQ46" s="31" t="s">
        <v>65</v>
      </c>
    </row>
    <row r="47" spans="1:43" customFormat="1" ht="63">
      <c r="A47" s="14" t="s">
        <v>210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  <c r="AA47" s="17"/>
      <c r="AB47" s="20"/>
      <c r="AC47" s="17"/>
      <c r="AD47" s="17"/>
      <c r="AE47" s="17"/>
      <c r="AF47" s="31"/>
      <c r="AG47" s="31"/>
      <c r="AH47" s="32"/>
      <c r="AI47" s="31"/>
      <c r="AJ47" s="31"/>
      <c r="AK47" s="31"/>
      <c r="AL47" s="31"/>
      <c r="AM47" s="31"/>
      <c r="AN47" s="32"/>
      <c r="AO47" s="31"/>
      <c r="AP47" s="31"/>
      <c r="AQ47" s="31"/>
    </row>
    <row r="48" spans="1:43" customFormat="1">
      <c r="A48" s="14" t="s">
        <v>211</v>
      </c>
      <c r="B48" s="16" t="s">
        <v>59</v>
      </c>
      <c r="C48" s="16" t="s">
        <v>59</v>
      </c>
      <c r="D48" s="16"/>
      <c r="E48" s="16" t="s">
        <v>59</v>
      </c>
      <c r="F48" s="16"/>
      <c r="G48" s="16"/>
      <c r="H48" s="16" t="s">
        <v>59</v>
      </c>
      <c r="I48" s="16" t="s">
        <v>59</v>
      </c>
      <c r="J48" s="16"/>
      <c r="K48" s="16" t="s">
        <v>59</v>
      </c>
      <c r="L48" s="16"/>
      <c r="M48" s="16"/>
      <c r="N48" s="16" t="s">
        <v>59</v>
      </c>
      <c r="O48" s="16"/>
      <c r="P48" s="16"/>
      <c r="Q48" s="16" t="s">
        <v>59</v>
      </c>
      <c r="R48" s="16"/>
      <c r="S48" s="16"/>
      <c r="T48" s="17" t="s">
        <v>59</v>
      </c>
      <c r="U48" s="17" t="s">
        <v>59</v>
      </c>
      <c r="V48" s="17"/>
      <c r="W48" s="17" t="s">
        <v>59</v>
      </c>
      <c r="X48" s="17" t="s">
        <v>59</v>
      </c>
      <c r="Y48" s="17" t="s">
        <v>59</v>
      </c>
      <c r="Z48" s="17" t="s">
        <v>59</v>
      </c>
      <c r="AA48" s="17" t="s">
        <v>59</v>
      </c>
      <c r="AB48" s="17"/>
      <c r="AC48" s="17" t="s">
        <v>59</v>
      </c>
      <c r="AD48" s="17" t="s">
        <v>59</v>
      </c>
      <c r="AE48" s="17" t="s">
        <v>59</v>
      </c>
      <c r="AF48" s="31" t="s">
        <v>59</v>
      </c>
      <c r="AG48" s="31" t="s">
        <v>59</v>
      </c>
      <c r="AH48" s="31"/>
      <c r="AI48" s="31" t="s">
        <v>59</v>
      </c>
      <c r="AJ48" s="31" t="s">
        <v>59</v>
      </c>
      <c r="AK48" s="31" t="s">
        <v>59</v>
      </c>
      <c r="AL48" s="31" t="s">
        <v>65</v>
      </c>
      <c r="AM48" s="31" t="s">
        <v>65</v>
      </c>
      <c r="AN48" s="31"/>
      <c r="AO48" s="31" t="s">
        <v>65</v>
      </c>
      <c r="AP48" s="31" t="s">
        <v>65</v>
      </c>
      <c r="AQ48" s="31"/>
    </row>
    <row r="49" spans="1:43" customFormat="1">
      <c r="A49" s="14" t="s">
        <v>212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7" t="s">
        <v>59</v>
      </c>
      <c r="U49" s="17" t="s">
        <v>59</v>
      </c>
      <c r="V49" s="17"/>
      <c r="W49" s="17" t="s">
        <v>59</v>
      </c>
      <c r="X49" s="17" t="s">
        <v>59</v>
      </c>
      <c r="Y49" s="17"/>
      <c r="Z49" s="17" t="s">
        <v>59</v>
      </c>
      <c r="AA49" s="17" t="s">
        <v>59</v>
      </c>
      <c r="AB49" s="17"/>
      <c r="AC49" s="17" t="s">
        <v>59</v>
      </c>
      <c r="AD49" s="17" t="s">
        <v>59</v>
      </c>
      <c r="AE49" s="17"/>
      <c r="AF49" s="31" t="s">
        <v>59</v>
      </c>
      <c r="AG49" s="31" t="s">
        <v>59</v>
      </c>
      <c r="AH49" s="31"/>
      <c r="AI49" s="31" t="s">
        <v>59</v>
      </c>
      <c r="AJ49" s="31" t="s">
        <v>59</v>
      </c>
      <c r="AK49" s="31"/>
      <c r="AL49" s="31" t="s">
        <v>65</v>
      </c>
      <c r="AM49" s="31" t="s">
        <v>65</v>
      </c>
      <c r="AN49" s="31"/>
      <c r="AO49" s="31" t="s">
        <v>65</v>
      </c>
      <c r="AP49" s="31" t="s">
        <v>65</v>
      </c>
      <c r="AQ49" s="31"/>
    </row>
    <row r="50" spans="1:43" customFormat="1" ht="31.5">
      <c r="A50" s="14" t="s">
        <v>213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</row>
    <row r="51" spans="1:43" customFormat="1" ht="31.5">
      <c r="A51" s="14" t="s">
        <v>214</v>
      </c>
      <c r="B51" s="16" t="s">
        <v>59</v>
      </c>
      <c r="C51" s="16" t="s">
        <v>59</v>
      </c>
      <c r="D51" s="16"/>
      <c r="E51" s="16" t="s">
        <v>59</v>
      </c>
      <c r="F51" s="16"/>
      <c r="G51" s="16"/>
      <c r="H51" s="16" t="s">
        <v>59</v>
      </c>
      <c r="I51" s="16" t="s">
        <v>59</v>
      </c>
      <c r="J51" s="16"/>
      <c r="K51" s="16" t="s">
        <v>59</v>
      </c>
      <c r="L51" s="16"/>
      <c r="M51" s="16"/>
      <c r="N51" s="16" t="s">
        <v>59</v>
      </c>
      <c r="O51" s="16"/>
      <c r="P51" s="16"/>
      <c r="Q51" s="16" t="s">
        <v>59</v>
      </c>
      <c r="R51" s="16"/>
      <c r="S51" s="16"/>
      <c r="T51" s="17" t="s">
        <v>59</v>
      </c>
      <c r="U51" s="17"/>
      <c r="V51" s="20"/>
      <c r="W51" s="17" t="s">
        <v>59</v>
      </c>
      <c r="X51" s="17" t="s">
        <v>59</v>
      </c>
      <c r="Y51" s="17" t="s">
        <v>59</v>
      </c>
      <c r="Z51" s="17" t="s">
        <v>59</v>
      </c>
      <c r="AA51" s="17"/>
      <c r="AB51" s="20"/>
      <c r="AC51" s="17" t="s">
        <v>59</v>
      </c>
      <c r="AD51" s="17" t="s">
        <v>59</v>
      </c>
      <c r="AE51" s="17" t="s">
        <v>59</v>
      </c>
      <c r="AF51" s="31" t="s">
        <v>59</v>
      </c>
      <c r="AG51" s="31"/>
      <c r="AH51" s="32"/>
      <c r="AI51" s="31" t="s">
        <v>59</v>
      </c>
      <c r="AJ51" s="31" t="s">
        <v>59</v>
      </c>
      <c r="AK51" s="31" t="s">
        <v>59</v>
      </c>
      <c r="AL51" s="31" t="s">
        <v>65</v>
      </c>
      <c r="AM51" s="31"/>
      <c r="AN51" s="32"/>
      <c r="AO51" s="31" t="s">
        <v>65</v>
      </c>
      <c r="AP51" s="31"/>
      <c r="AQ51" s="31"/>
    </row>
    <row r="52" spans="1:43" customFormat="1" ht="63">
      <c r="A52" s="14" t="s">
        <v>215</v>
      </c>
      <c r="B52" s="16" t="s">
        <v>59</v>
      </c>
      <c r="C52" s="16"/>
      <c r="D52" s="16"/>
      <c r="E52" s="16"/>
      <c r="F52" s="16"/>
      <c r="G52" s="16" t="s">
        <v>59</v>
      </c>
      <c r="H52" s="16">
        <v>1033</v>
      </c>
      <c r="I52" s="16"/>
      <c r="J52" s="16"/>
      <c r="K52" s="16"/>
      <c r="L52" s="16"/>
      <c r="M52" s="16">
        <v>1033</v>
      </c>
      <c r="N52" s="16" t="s">
        <v>59</v>
      </c>
      <c r="O52" s="16" t="s">
        <v>59</v>
      </c>
      <c r="P52" s="16"/>
      <c r="Q52" s="16"/>
      <c r="R52" s="16" t="s">
        <v>59</v>
      </c>
      <c r="S52" s="16" t="s">
        <v>59</v>
      </c>
      <c r="T52" s="17" t="s">
        <v>59</v>
      </c>
      <c r="U52" s="17"/>
      <c r="V52" s="17"/>
      <c r="W52" s="17"/>
      <c r="X52" s="17" t="s">
        <v>59</v>
      </c>
      <c r="Y52" s="17" t="s">
        <v>59</v>
      </c>
      <c r="Z52" s="17" t="s">
        <v>59</v>
      </c>
      <c r="AA52" s="17"/>
      <c r="AB52" s="17"/>
      <c r="AC52" s="17"/>
      <c r="AD52" s="17" t="s">
        <v>59</v>
      </c>
      <c r="AE52" s="17" t="s">
        <v>59</v>
      </c>
      <c r="AF52" s="31" t="s">
        <v>59</v>
      </c>
      <c r="AG52" s="31"/>
      <c r="AH52" s="31"/>
      <c r="AI52" s="31" t="s">
        <v>59</v>
      </c>
      <c r="AJ52" s="31" t="s">
        <v>59</v>
      </c>
      <c r="AK52" s="31" t="s">
        <v>59</v>
      </c>
      <c r="AL52" s="31" t="s">
        <v>65</v>
      </c>
      <c r="AM52" s="31"/>
      <c r="AN52" s="31"/>
      <c r="AO52" s="31" t="s">
        <v>65</v>
      </c>
      <c r="AP52" s="31" t="s">
        <v>65</v>
      </c>
      <c r="AQ52" s="31" t="s">
        <v>65</v>
      </c>
    </row>
    <row r="53" spans="1:43" customFormat="1" ht="47.25">
      <c r="A53" s="14" t="s">
        <v>216</v>
      </c>
      <c r="B53" s="16" t="s">
        <v>59</v>
      </c>
      <c r="C53" s="16"/>
      <c r="D53" s="16"/>
      <c r="E53" s="16"/>
      <c r="F53" s="16"/>
      <c r="G53" s="16" t="s">
        <v>59</v>
      </c>
      <c r="H53" s="16">
        <v>1033</v>
      </c>
      <c r="I53" s="16"/>
      <c r="J53" s="16"/>
      <c r="K53" s="16"/>
      <c r="L53" s="16"/>
      <c r="M53" s="16">
        <v>1033</v>
      </c>
      <c r="N53" s="16" t="s">
        <v>59</v>
      </c>
      <c r="O53" s="16" t="s">
        <v>59</v>
      </c>
      <c r="P53" s="16"/>
      <c r="Q53" s="16"/>
      <c r="R53" s="16" t="s">
        <v>59</v>
      </c>
      <c r="S53" s="16" t="s">
        <v>59</v>
      </c>
      <c r="T53" s="17" t="s">
        <v>59</v>
      </c>
      <c r="U53" s="17"/>
      <c r="V53" s="20"/>
      <c r="W53" s="17"/>
      <c r="X53" s="17" t="s">
        <v>59</v>
      </c>
      <c r="Y53" s="17" t="s">
        <v>59</v>
      </c>
      <c r="Z53" s="17" t="s">
        <v>59</v>
      </c>
      <c r="AA53" s="17"/>
      <c r="AB53" s="20"/>
      <c r="AC53" s="17"/>
      <c r="AD53" s="17" t="s">
        <v>59</v>
      </c>
      <c r="AE53" s="17" t="s">
        <v>59</v>
      </c>
      <c r="AF53" s="31" t="s">
        <v>59</v>
      </c>
      <c r="AG53" s="31"/>
      <c r="AH53" s="32"/>
      <c r="AI53" s="31" t="s">
        <v>59</v>
      </c>
      <c r="AJ53" s="31" t="s">
        <v>59</v>
      </c>
      <c r="AK53" s="31" t="s">
        <v>59</v>
      </c>
      <c r="AL53" s="31" t="s">
        <v>65</v>
      </c>
      <c r="AM53" s="31"/>
      <c r="AN53" s="32"/>
      <c r="AO53" s="31" t="s">
        <v>65</v>
      </c>
      <c r="AP53" s="31" t="s">
        <v>65</v>
      </c>
      <c r="AQ53" s="31" t="s">
        <v>65</v>
      </c>
    </row>
    <row r="54" spans="1:43" customFormat="1" ht="47.25">
      <c r="A54" s="14" t="s">
        <v>217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  <c r="AA54" s="17"/>
      <c r="AB54" s="17"/>
      <c r="AC54" s="17"/>
      <c r="AD54" s="17"/>
      <c r="AE54" s="17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</row>
    <row r="55" spans="1:43" customFormat="1" ht="47.25">
      <c r="A55" s="14" t="s">
        <v>218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  <c r="AA55" s="17"/>
      <c r="AB55" s="20"/>
      <c r="AC55" s="17"/>
      <c r="AD55" s="17"/>
      <c r="AE55" s="17"/>
      <c r="AF55" s="31"/>
      <c r="AG55" s="31"/>
      <c r="AH55" s="32"/>
      <c r="AI55" s="31"/>
      <c r="AJ55" s="31"/>
      <c r="AK55" s="31"/>
      <c r="AL55" s="31"/>
      <c r="AM55" s="31"/>
      <c r="AN55" s="32"/>
      <c r="AO55" s="31"/>
      <c r="AP55" s="31"/>
      <c r="AQ55" s="31"/>
    </row>
    <row r="56" spans="1:43" customFormat="1" ht="31.5">
      <c r="A56" s="14" t="s">
        <v>219</v>
      </c>
      <c r="B56" s="15">
        <v>5036887</v>
      </c>
      <c r="C56" s="15">
        <v>103395</v>
      </c>
      <c r="D56" s="16"/>
      <c r="E56" s="15">
        <v>4827495</v>
      </c>
      <c r="F56" s="15">
        <v>28489</v>
      </c>
      <c r="G56" s="15">
        <v>76620</v>
      </c>
      <c r="H56" s="15">
        <v>4560518</v>
      </c>
      <c r="I56" s="15">
        <v>91484</v>
      </c>
      <c r="J56" s="16"/>
      <c r="K56" s="15">
        <v>4372850</v>
      </c>
      <c r="L56" s="16">
        <v>24446</v>
      </c>
      <c r="M56" s="15">
        <v>71738</v>
      </c>
      <c r="N56" s="15">
        <v>4351880</v>
      </c>
      <c r="O56" s="15">
        <v>33795</v>
      </c>
      <c r="P56" s="16"/>
      <c r="Q56" s="15">
        <v>4254525</v>
      </c>
      <c r="R56" s="16">
        <v>19956</v>
      </c>
      <c r="S56" s="15">
        <v>43604</v>
      </c>
      <c r="T56" s="15">
        <v>7323524</v>
      </c>
      <c r="U56" s="15">
        <v>80906</v>
      </c>
      <c r="V56" s="16"/>
      <c r="W56" s="15">
        <v>7099860</v>
      </c>
      <c r="X56" s="16">
        <v>33340</v>
      </c>
      <c r="Y56" s="15">
        <v>53268</v>
      </c>
      <c r="Z56" s="25">
        <v>7503163</v>
      </c>
      <c r="AA56" s="25">
        <v>81777</v>
      </c>
      <c r="AB56" s="17" t="s">
        <v>59</v>
      </c>
      <c r="AC56" s="25">
        <v>7068031</v>
      </c>
      <c r="AD56" s="25">
        <v>215976</v>
      </c>
      <c r="AE56" s="25">
        <v>79142</v>
      </c>
      <c r="AF56" s="30">
        <v>7114192</v>
      </c>
      <c r="AG56" s="30">
        <v>82670</v>
      </c>
      <c r="AH56" s="31" t="s">
        <v>65</v>
      </c>
      <c r="AI56" s="30">
        <v>6540734</v>
      </c>
      <c r="AJ56" s="30">
        <v>377891</v>
      </c>
      <c r="AK56" s="30">
        <v>105977</v>
      </c>
      <c r="AL56" s="30">
        <v>7308215</v>
      </c>
      <c r="AM56" s="30">
        <v>76566</v>
      </c>
      <c r="AN56" s="31" t="s">
        <v>65</v>
      </c>
      <c r="AO56" s="30">
        <v>6335029</v>
      </c>
      <c r="AP56" s="30">
        <v>729897</v>
      </c>
      <c r="AQ56" s="30">
        <v>118548</v>
      </c>
    </row>
    <row r="57" spans="1:43" customFormat="1" ht="31.5">
      <c r="A57" s="14" t="s">
        <v>220</v>
      </c>
      <c r="B57" s="16" t="s">
        <v>59</v>
      </c>
      <c r="C57" s="16"/>
      <c r="D57" s="16"/>
      <c r="E57" s="16"/>
      <c r="F57" s="16" t="s">
        <v>59</v>
      </c>
      <c r="G57" s="16"/>
      <c r="H57" s="17" t="s">
        <v>59</v>
      </c>
      <c r="I57" s="17" t="s">
        <v>59</v>
      </c>
      <c r="J57" s="17"/>
      <c r="K57" s="17"/>
      <c r="L57" s="17" t="s">
        <v>59</v>
      </c>
      <c r="M57" s="17" t="s">
        <v>59</v>
      </c>
      <c r="N57" s="17" t="s">
        <v>59</v>
      </c>
      <c r="O57" s="17" t="s">
        <v>59</v>
      </c>
      <c r="P57" s="17"/>
      <c r="Q57" s="17"/>
      <c r="R57" s="17" t="s">
        <v>59</v>
      </c>
      <c r="S57" s="17" t="s">
        <v>59</v>
      </c>
      <c r="T57" s="17" t="s">
        <v>59</v>
      </c>
      <c r="U57" s="17" t="s">
        <v>59</v>
      </c>
      <c r="V57" s="17"/>
      <c r="W57" s="17"/>
      <c r="X57" s="17" t="s">
        <v>59</v>
      </c>
      <c r="Y57" s="17" t="s">
        <v>59</v>
      </c>
      <c r="Z57" s="17" t="s">
        <v>59</v>
      </c>
      <c r="AA57" s="17" t="s">
        <v>59</v>
      </c>
      <c r="AB57" s="17"/>
      <c r="AC57" s="17"/>
      <c r="AD57" s="17" t="s">
        <v>59</v>
      </c>
      <c r="AE57" s="17" t="s">
        <v>59</v>
      </c>
      <c r="AF57" s="31" t="s">
        <v>65</v>
      </c>
      <c r="AG57" s="31" t="s">
        <v>65</v>
      </c>
      <c r="AH57" s="31"/>
      <c r="AI57" s="31"/>
      <c r="AJ57" s="31"/>
      <c r="AK57" s="31" t="s">
        <v>65</v>
      </c>
      <c r="AL57" s="31" t="s">
        <v>65</v>
      </c>
      <c r="AM57" s="31" t="s">
        <v>65</v>
      </c>
      <c r="AN57" s="31"/>
      <c r="AO57" s="31"/>
      <c r="AP57" s="31" t="s">
        <v>65</v>
      </c>
      <c r="AQ57" s="31" t="s">
        <v>65</v>
      </c>
    </row>
    <row r="58" spans="1:43" customFormat="1">
      <c r="A58" s="14" t="s">
        <v>221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7"/>
      <c r="U58" s="17"/>
      <c r="V58" s="20"/>
      <c r="W58" s="17"/>
      <c r="X58" s="17"/>
      <c r="Y58" s="17"/>
      <c r="Z58" s="17"/>
      <c r="AA58" s="17"/>
      <c r="AB58" s="20"/>
      <c r="AC58" s="17"/>
      <c r="AD58" s="17"/>
      <c r="AE58" s="17"/>
      <c r="AF58" s="31"/>
      <c r="AG58" s="31"/>
      <c r="AH58" s="32"/>
      <c r="AI58" s="31"/>
      <c r="AJ58" s="31"/>
      <c r="AK58" s="31"/>
      <c r="AL58" s="31"/>
      <c r="AM58" s="31"/>
      <c r="AN58" s="32"/>
      <c r="AO58" s="31"/>
      <c r="AP58" s="31"/>
      <c r="AQ58" s="31"/>
    </row>
    <row r="59" spans="1:43" customFormat="1" ht="31.5">
      <c r="A59" s="14" t="s">
        <v>222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7"/>
      <c r="U59" s="17"/>
      <c r="V59" s="20"/>
      <c r="W59" s="20"/>
      <c r="X59" s="17"/>
      <c r="Y59" s="17"/>
      <c r="Z59" s="17"/>
      <c r="AA59" s="17"/>
      <c r="AB59" s="20"/>
      <c r="AC59" s="20"/>
      <c r="AD59" s="17"/>
      <c r="AE59" s="17"/>
      <c r="AF59" s="31"/>
      <c r="AG59" s="31"/>
      <c r="AH59" s="32"/>
      <c r="AI59" s="32"/>
      <c r="AJ59" s="31"/>
      <c r="AK59" s="31"/>
      <c r="AL59" s="31"/>
      <c r="AM59" s="31"/>
      <c r="AN59" s="32"/>
      <c r="AO59" s="32"/>
      <c r="AP59" s="31"/>
      <c r="AQ59" s="31"/>
    </row>
    <row r="60" spans="1:43" customFormat="1" ht="47.25">
      <c r="A60" s="14" t="s">
        <v>223</v>
      </c>
      <c r="B60" s="15">
        <v>5035191</v>
      </c>
      <c r="C60" s="15">
        <v>102782</v>
      </c>
      <c r="D60" s="16"/>
      <c r="E60" s="15">
        <v>4827495</v>
      </c>
      <c r="F60" s="15">
        <v>28137</v>
      </c>
      <c r="G60" s="15">
        <v>75889</v>
      </c>
      <c r="H60" s="15">
        <v>4559242</v>
      </c>
      <c r="I60" s="15">
        <v>90886</v>
      </c>
      <c r="J60" s="16"/>
      <c r="K60" s="15">
        <v>4372850</v>
      </c>
      <c r="L60" s="16">
        <v>24200</v>
      </c>
      <c r="M60" s="15">
        <v>71306</v>
      </c>
      <c r="N60" s="15">
        <v>4350069</v>
      </c>
      <c r="O60" s="15">
        <v>32512</v>
      </c>
      <c r="P60" s="16"/>
      <c r="Q60" s="15">
        <v>4254525</v>
      </c>
      <c r="R60" s="16">
        <v>19956</v>
      </c>
      <c r="S60" s="15">
        <v>43094</v>
      </c>
      <c r="T60" s="25">
        <v>7312000</v>
      </c>
      <c r="U60" s="25">
        <v>80720</v>
      </c>
      <c r="V60" s="17" t="s">
        <v>59</v>
      </c>
      <c r="W60" s="25">
        <v>7100000</v>
      </c>
      <c r="X60" s="17" t="s">
        <v>59</v>
      </c>
      <c r="Y60" s="17" t="s">
        <v>59</v>
      </c>
      <c r="Z60" s="25">
        <v>7482696</v>
      </c>
      <c r="AA60" s="25">
        <v>80720</v>
      </c>
      <c r="AB60" s="17" t="s">
        <v>59</v>
      </c>
      <c r="AC60" s="25">
        <v>7068031</v>
      </c>
      <c r="AD60" s="17" t="s">
        <v>59</v>
      </c>
      <c r="AE60" s="17" t="s">
        <v>59</v>
      </c>
      <c r="AF60" s="30">
        <v>7088628</v>
      </c>
      <c r="AG60" s="30">
        <v>81139</v>
      </c>
      <c r="AH60" s="31" t="s">
        <v>65</v>
      </c>
      <c r="AI60" s="30">
        <v>6540734</v>
      </c>
      <c r="AJ60" s="31">
        <v>377891</v>
      </c>
      <c r="AK60" s="31" t="s">
        <v>65</v>
      </c>
      <c r="AL60" s="30">
        <v>7276844</v>
      </c>
      <c r="AM60" s="30">
        <v>75141</v>
      </c>
      <c r="AN60" s="31" t="s">
        <v>65</v>
      </c>
      <c r="AO60" s="30">
        <v>6335029</v>
      </c>
      <c r="AP60" s="31" t="s">
        <v>65</v>
      </c>
      <c r="AQ60" s="31">
        <v>89919</v>
      </c>
    </row>
    <row r="61" spans="1:43" customFormat="1" ht="31.5">
      <c r="A61" s="14" t="s">
        <v>224</v>
      </c>
      <c r="B61" s="16"/>
      <c r="C61" s="16"/>
      <c r="D61" s="16"/>
      <c r="E61" s="16"/>
      <c r="F61" s="16"/>
      <c r="G61" s="16"/>
      <c r="H61" s="17" t="s">
        <v>59</v>
      </c>
      <c r="I61" s="17" t="s">
        <v>59</v>
      </c>
      <c r="J61" s="20"/>
      <c r="K61" s="17"/>
      <c r="L61" s="17"/>
      <c r="M61" s="17"/>
      <c r="N61" s="17" t="s">
        <v>59</v>
      </c>
      <c r="O61" s="17" t="s">
        <v>59</v>
      </c>
      <c r="P61" s="20"/>
      <c r="Q61" s="17"/>
      <c r="R61" s="17"/>
      <c r="S61" s="17"/>
      <c r="T61" s="17" t="s">
        <v>59</v>
      </c>
      <c r="U61" s="17" t="s">
        <v>59</v>
      </c>
      <c r="V61" s="20"/>
      <c r="W61" s="17"/>
      <c r="X61" s="17"/>
      <c r="Y61" s="17"/>
      <c r="Z61" s="17" t="s">
        <v>59</v>
      </c>
      <c r="AA61" s="17" t="s">
        <v>59</v>
      </c>
      <c r="AB61" s="20"/>
      <c r="AC61" s="17"/>
      <c r="AD61" s="17"/>
      <c r="AE61" s="17"/>
      <c r="AF61" s="31" t="s">
        <v>59</v>
      </c>
      <c r="AG61" s="31" t="s">
        <v>59</v>
      </c>
      <c r="AH61" s="32"/>
      <c r="AI61" s="31"/>
      <c r="AJ61" s="31"/>
      <c r="AK61" s="31"/>
      <c r="AL61" s="31" t="s">
        <v>65</v>
      </c>
      <c r="AM61" s="31" t="s">
        <v>65</v>
      </c>
      <c r="AN61" s="32"/>
      <c r="AO61" s="31"/>
      <c r="AP61" s="31"/>
      <c r="AQ61" s="31" t="s">
        <v>65</v>
      </c>
    </row>
    <row r="62" spans="1:43" customFormat="1" ht="47.25">
      <c r="A62" s="14" t="s">
        <v>225</v>
      </c>
      <c r="B62" s="15">
        <v>44982</v>
      </c>
      <c r="C62" s="15">
        <v>8246</v>
      </c>
      <c r="D62" s="16"/>
      <c r="E62" s="15">
        <v>33865</v>
      </c>
      <c r="F62" s="16" t="s">
        <v>59</v>
      </c>
      <c r="G62" s="16" t="s">
        <v>59</v>
      </c>
      <c r="H62" s="15">
        <v>40981</v>
      </c>
      <c r="I62" s="15">
        <v>7670</v>
      </c>
      <c r="J62" s="16"/>
      <c r="K62" s="15">
        <v>31042</v>
      </c>
      <c r="L62" s="16" t="s">
        <v>59</v>
      </c>
      <c r="M62" s="16" t="s">
        <v>59</v>
      </c>
      <c r="N62" s="15">
        <v>10316</v>
      </c>
      <c r="O62" s="16" t="s">
        <v>59</v>
      </c>
      <c r="P62" s="16"/>
      <c r="Q62" s="16" t="s">
        <v>59</v>
      </c>
      <c r="R62" s="16" t="s">
        <v>59</v>
      </c>
      <c r="S62" s="16" t="s">
        <v>59</v>
      </c>
      <c r="T62" s="15">
        <v>11722</v>
      </c>
      <c r="U62" s="16" t="s">
        <v>59</v>
      </c>
      <c r="V62" s="16"/>
      <c r="W62" s="16" t="s">
        <v>59</v>
      </c>
      <c r="X62" s="16" t="s">
        <v>59</v>
      </c>
      <c r="Y62" s="16" t="s">
        <v>59</v>
      </c>
      <c r="Z62" s="25">
        <v>10858</v>
      </c>
      <c r="AA62" s="17" t="s">
        <v>59</v>
      </c>
      <c r="AB62" s="17"/>
      <c r="AC62" s="17" t="s">
        <v>59</v>
      </c>
      <c r="AD62" s="25">
        <v>1519</v>
      </c>
      <c r="AE62" s="17"/>
      <c r="AF62" s="30">
        <v>13309</v>
      </c>
      <c r="AG62" s="31" t="s">
        <v>65</v>
      </c>
      <c r="AH62" s="31"/>
      <c r="AI62" s="31" t="s">
        <v>65</v>
      </c>
      <c r="AJ62" s="30">
        <v>2631</v>
      </c>
      <c r="AK62" s="31" t="s">
        <v>65</v>
      </c>
      <c r="AL62" s="30">
        <v>12910</v>
      </c>
      <c r="AM62" s="31" t="s">
        <v>65</v>
      </c>
      <c r="AN62" s="31"/>
      <c r="AO62" s="31" t="s">
        <v>65</v>
      </c>
      <c r="AP62" s="30">
        <v>2239</v>
      </c>
      <c r="AQ62" s="31" t="s">
        <v>65</v>
      </c>
    </row>
    <row r="63" spans="1:43" customFormat="1" ht="31.5">
      <c r="A63" s="14" t="s">
        <v>226</v>
      </c>
      <c r="B63" s="15">
        <v>44982</v>
      </c>
      <c r="C63" s="15">
        <v>8246</v>
      </c>
      <c r="D63" s="16"/>
      <c r="E63" s="15">
        <v>33865</v>
      </c>
      <c r="F63" s="16" t="s">
        <v>59</v>
      </c>
      <c r="G63" s="16" t="s">
        <v>59</v>
      </c>
      <c r="H63" s="15">
        <v>40981</v>
      </c>
      <c r="I63" s="15">
        <v>7670</v>
      </c>
      <c r="J63" s="16"/>
      <c r="K63" s="15">
        <v>31042</v>
      </c>
      <c r="L63" s="16" t="s">
        <v>59</v>
      </c>
      <c r="M63" s="16" t="s">
        <v>59</v>
      </c>
      <c r="N63" s="15">
        <v>10200</v>
      </c>
      <c r="O63" s="16" t="s">
        <v>59</v>
      </c>
      <c r="P63" s="16"/>
      <c r="Q63" s="16" t="s">
        <v>59</v>
      </c>
      <c r="R63" s="16"/>
      <c r="S63" s="16"/>
      <c r="T63" s="15">
        <v>11438</v>
      </c>
      <c r="U63" s="16" t="s">
        <v>59</v>
      </c>
      <c r="V63" s="16"/>
      <c r="W63" s="16" t="s">
        <v>59</v>
      </c>
      <c r="X63" s="16"/>
      <c r="Y63" s="16"/>
      <c r="Z63" s="17" t="s">
        <v>59</v>
      </c>
      <c r="AA63" s="17" t="s">
        <v>59</v>
      </c>
      <c r="AB63" s="17"/>
      <c r="AC63" s="17" t="s">
        <v>59</v>
      </c>
      <c r="AD63" s="17" t="s">
        <v>59</v>
      </c>
      <c r="AE63" s="17"/>
      <c r="AF63" s="31">
        <v>13309</v>
      </c>
      <c r="AG63" s="31" t="s">
        <v>65</v>
      </c>
      <c r="AH63" s="31"/>
      <c r="AI63" s="31" t="s">
        <v>65</v>
      </c>
      <c r="AJ63" s="31">
        <v>2631</v>
      </c>
      <c r="AK63" s="31" t="s">
        <v>65</v>
      </c>
      <c r="AL63" s="31">
        <v>12910</v>
      </c>
      <c r="AM63" s="31" t="s">
        <v>65</v>
      </c>
      <c r="AN63" s="31"/>
      <c r="AO63" s="31" t="s">
        <v>65</v>
      </c>
      <c r="AP63" s="30">
        <v>2239</v>
      </c>
      <c r="AQ63" s="31" t="s">
        <v>65</v>
      </c>
    </row>
    <row r="64" spans="1:43" customFormat="1" ht="31.5">
      <c r="A64" s="14" t="s">
        <v>227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9"/>
      <c r="Y64" s="16"/>
      <c r="Z64" s="17" t="s">
        <v>59</v>
      </c>
      <c r="AA64" s="17"/>
      <c r="AB64" s="20"/>
      <c r="AC64" s="17"/>
      <c r="AD64" s="17" t="s">
        <v>59</v>
      </c>
      <c r="AE64" s="17"/>
      <c r="AF64" s="31"/>
      <c r="AG64" s="31"/>
      <c r="AH64" s="32"/>
      <c r="AI64" s="31"/>
      <c r="AJ64" s="31"/>
      <c r="AK64" s="31"/>
      <c r="AL64" s="31"/>
      <c r="AM64" s="31"/>
      <c r="AN64" s="32"/>
      <c r="AO64" s="31"/>
      <c r="AP64" s="31"/>
      <c r="AQ64" s="31"/>
    </row>
    <row r="65" spans="1:43" customFormat="1" ht="31.5">
      <c r="A65" s="14" t="s">
        <v>228</v>
      </c>
      <c r="B65" s="15">
        <v>235806</v>
      </c>
      <c r="C65" s="15">
        <v>33198</v>
      </c>
      <c r="D65" s="16"/>
      <c r="E65" s="15">
        <v>8153</v>
      </c>
      <c r="F65" s="15">
        <v>135037</v>
      </c>
      <c r="G65" s="15">
        <v>7417</v>
      </c>
      <c r="H65" s="15">
        <v>167894</v>
      </c>
      <c r="I65" s="15">
        <v>28593</v>
      </c>
      <c r="J65" s="16"/>
      <c r="K65" s="15">
        <v>8179</v>
      </c>
      <c r="L65" s="16">
        <v>120861</v>
      </c>
      <c r="M65" s="15">
        <v>3071</v>
      </c>
      <c r="N65" s="15">
        <v>184944</v>
      </c>
      <c r="O65" s="15">
        <v>59034</v>
      </c>
      <c r="P65" s="16"/>
      <c r="Q65" s="15">
        <v>8683</v>
      </c>
      <c r="R65" s="16">
        <v>108343</v>
      </c>
      <c r="S65" s="15">
        <v>3357</v>
      </c>
      <c r="T65" s="15">
        <v>301156</v>
      </c>
      <c r="U65" s="15">
        <v>166743</v>
      </c>
      <c r="V65" s="16"/>
      <c r="W65" s="15">
        <v>2662</v>
      </c>
      <c r="X65" s="16">
        <v>124545</v>
      </c>
      <c r="Y65" s="15">
        <v>3555</v>
      </c>
      <c r="Z65" s="25">
        <v>366998</v>
      </c>
      <c r="AA65" s="25">
        <v>162431</v>
      </c>
      <c r="AB65" s="17" t="s">
        <v>59</v>
      </c>
      <c r="AC65" s="25">
        <v>2531</v>
      </c>
      <c r="AD65" s="25">
        <v>139863</v>
      </c>
      <c r="AE65" s="25">
        <v>6757</v>
      </c>
      <c r="AF65" s="30">
        <v>223388</v>
      </c>
      <c r="AG65" s="30">
        <v>65226</v>
      </c>
      <c r="AH65" s="31" t="s">
        <v>65</v>
      </c>
      <c r="AI65" s="30">
        <v>2353</v>
      </c>
      <c r="AJ65" s="30">
        <v>122270</v>
      </c>
      <c r="AK65" s="30">
        <v>8159</v>
      </c>
      <c r="AL65" s="30">
        <v>360227</v>
      </c>
      <c r="AM65" s="30">
        <v>63296</v>
      </c>
      <c r="AN65" s="31" t="s">
        <v>65</v>
      </c>
      <c r="AO65" s="30">
        <v>2243</v>
      </c>
      <c r="AP65" s="30">
        <v>236679</v>
      </c>
      <c r="AQ65" s="30">
        <v>5657</v>
      </c>
    </row>
    <row r="66" spans="1:43" customFormat="1">
      <c r="A66" s="14" t="s">
        <v>229</v>
      </c>
      <c r="B66" s="15">
        <v>9575</v>
      </c>
      <c r="C66" s="15">
        <v>3680</v>
      </c>
      <c r="D66" s="16"/>
      <c r="E66" s="16" t="s">
        <v>59</v>
      </c>
      <c r="F66" s="15">
        <v>1947</v>
      </c>
      <c r="G66" s="15">
        <v>3664</v>
      </c>
      <c r="H66" s="15">
        <v>7699</v>
      </c>
      <c r="I66" s="15">
        <v>3569</v>
      </c>
      <c r="J66" s="16"/>
      <c r="K66" s="16" t="s">
        <v>59</v>
      </c>
      <c r="L66" s="16">
        <v>1423</v>
      </c>
      <c r="M66" s="15">
        <v>2505</v>
      </c>
      <c r="N66" s="15">
        <v>15379</v>
      </c>
      <c r="O66" s="15">
        <v>11759</v>
      </c>
      <c r="P66" s="16"/>
      <c r="Q66" s="16" t="s">
        <v>59</v>
      </c>
      <c r="R66" s="16">
        <v>1684</v>
      </c>
      <c r="S66" s="15">
        <v>1758</v>
      </c>
      <c r="T66" s="15">
        <v>25134</v>
      </c>
      <c r="U66" s="15">
        <v>23784</v>
      </c>
      <c r="V66" s="16"/>
      <c r="W66" s="16" t="s">
        <v>59</v>
      </c>
      <c r="X66" s="16">
        <v>311</v>
      </c>
      <c r="Y66" s="15">
        <v>885</v>
      </c>
      <c r="Z66" s="25">
        <v>25543</v>
      </c>
      <c r="AA66" s="25">
        <v>23053</v>
      </c>
      <c r="AB66" s="17"/>
      <c r="AC66" s="17" t="s">
        <v>59</v>
      </c>
      <c r="AD66" s="25">
        <v>231</v>
      </c>
      <c r="AE66" s="25">
        <v>2128</v>
      </c>
      <c r="AF66" s="30">
        <v>13539</v>
      </c>
      <c r="AG66" s="30">
        <v>10332</v>
      </c>
      <c r="AH66" s="31"/>
      <c r="AI66" s="31" t="s">
        <v>65</v>
      </c>
      <c r="AJ66" s="30">
        <v>1524</v>
      </c>
      <c r="AK66" s="30">
        <v>1393</v>
      </c>
      <c r="AL66" s="30">
        <v>5055</v>
      </c>
      <c r="AM66" s="30">
        <v>2543</v>
      </c>
      <c r="AN66" s="31"/>
      <c r="AO66" s="31" t="s">
        <v>65</v>
      </c>
      <c r="AP66" s="30" t="s">
        <v>65</v>
      </c>
      <c r="AQ66" s="30">
        <v>987</v>
      </c>
    </row>
    <row r="67" spans="1:43" customFormat="1" ht="63">
      <c r="A67" s="14" t="s">
        <v>230</v>
      </c>
      <c r="B67" s="15">
        <v>46326</v>
      </c>
      <c r="C67" s="15">
        <v>20217</v>
      </c>
      <c r="D67" s="16"/>
      <c r="E67" s="16"/>
      <c r="F67" s="15">
        <v>17898</v>
      </c>
      <c r="G67" s="16" t="s">
        <v>59</v>
      </c>
      <c r="H67" s="15">
        <v>51155</v>
      </c>
      <c r="I67" s="15">
        <v>15873</v>
      </c>
      <c r="J67" s="16"/>
      <c r="K67" s="16"/>
      <c r="L67" s="15">
        <v>29050</v>
      </c>
      <c r="M67" s="16"/>
      <c r="N67" s="15">
        <v>58999</v>
      </c>
      <c r="O67" s="15">
        <v>15387</v>
      </c>
      <c r="P67" s="16"/>
      <c r="Q67" s="16"/>
      <c r="R67" s="15">
        <v>38425</v>
      </c>
      <c r="S67" s="16"/>
      <c r="T67" s="15">
        <v>51868</v>
      </c>
      <c r="U67" s="15">
        <v>14689</v>
      </c>
      <c r="V67" s="16"/>
      <c r="W67" s="15">
        <v>2435</v>
      </c>
      <c r="X67" s="15">
        <v>32030</v>
      </c>
      <c r="Y67" s="16"/>
      <c r="Z67" s="25">
        <v>39626</v>
      </c>
      <c r="AA67" s="25">
        <v>14219</v>
      </c>
      <c r="AB67" s="20"/>
      <c r="AC67" s="25">
        <v>2331</v>
      </c>
      <c r="AD67" s="25">
        <v>20537</v>
      </c>
      <c r="AE67" s="17"/>
      <c r="AF67" s="30">
        <v>42858</v>
      </c>
      <c r="AG67" s="30">
        <v>13751</v>
      </c>
      <c r="AH67" s="32"/>
      <c r="AI67" s="30">
        <v>2179</v>
      </c>
      <c r="AJ67" s="30">
        <v>18164</v>
      </c>
      <c r="AK67" s="31"/>
      <c r="AL67" s="30">
        <v>39172</v>
      </c>
      <c r="AM67" s="30">
        <v>13410</v>
      </c>
      <c r="AN67" s="32"/>
      <c r="AO67" s="30">
        <v>2147</v>
      </c>
      <c r="AP67" s="30">
        <v>15845</v>
      </c>
      <c r="AQ67" s="31"/>
    </row>
    <row r="68" spans="1:43" customFormat="1" ht="31.5">
      <c r="A68" s="14" t="s">
        <v>231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 t="s">
        <v>59</v>
      </c>
      <c r="AA68" s="17" t="s">
        <v>59</v>
      </c>
      <c r="AB68" s="20"/>
      <c r="AC68" s="17"/>
      <c r="AD68" s="17" t="s">
        <v>59</v>
      </c>
      <c r="AE68" s="17"/>
      <c r="AF68" s="31" t="s">
        <v>65</v>
      </c>
      <c r="AG68" s="31" t="s">
        <v>65</v>
      </c>
      <c r="AH68" s="32"/>
      <c r="AI68" s="31"/>
      <c r="AJ68" s="31" t="s">
        <v>65</v>
      </c>
      <c r="AK68" s="31" t="s">
        <v>65</v>
      </c>
      <c r="AL68" s="31" t="s">
        <v>65</v>
      </c>
      <c r="AM68" s="34" t="s">
        <v>65</v>
      </c>
      <c r="AN68" s="34"/>
      <c r="AO68" s="34"/>
      <c r="AP68" s="34" t="s">
        <v>65</v>
      </c>
      <c r="AQ68" s="31" t="s">
        <v>65</v>
      </c>
    </row>
    <row r="69" spans="1:43" customFormat="1" ht="31.5">
      <c r="A69" s="14" t="s">
        <v>232</v>
      </c>
      <c r="B69" s="17" t="s">
        <v>59</v>
      </c>
      <c r="C69" s="17" t="s">
        <v>59</v>
      </c>
      <c r="D69" s="20" t="s">
        <v>59</v>
      </c>
      <c r="E69" s="17"/>
      <c r="F69" s="17" t="s">
        <v>59</v>
      </c>
      <c r="G69" s="17" t="s">
        <v>59</v>
      </c>
      <c r="H69" s="17" t="s">
        <v>59</v>
      </c>
      <c r="I69" s="17" t="s">
        <v>59</v>
      </c>
      <c r="J69" s="20" t="s">
        <v>59</v>
      </c>
      <c r="K69" s="17"/>
      <c r="L69" s="17" t="s">
        <v>59</v>
      </c>
      <c r="M69" s="17" t="s">
        <v>59</v>
      </c>
      <c r="N69" s="17" t="s">
        <v>59</v>
      </c>
      <c r="O69" s="17" t="s">
        <v>59</v>
      </c>
      <c r="P69" s="20" t="s">
        <v>59</v>
      </c>
      <c r="Q69" s="17"/>
      <c r="R69" s="17" t="s">
        <v>59</v>
      </c>
      <c r="S69" s="17" t="s">
        <v>59</v>
      </c>
      <c r="T69" s="17" t="s">
        <v>59</v>
      </c>
      <c r="U69" s="17" t="s">
        <v>59</v>
      </c>
      <c r="V69" s="20" t="s">
        <v>59</v>
      </c>
      <c r="W69" s="17"/>
      <c r="X69" s="17" t="s">
        <v>59</v>
      </c>
      <c r="Y69" s="17" t="s">
        <v>59</v>
      </c>
      <c r="Z69" s="17" t="s">
        <v>59</v>
      </c>
      <c r="AA69" s="17" t="s">
        <v>59</v>
      </c>
      <c r="AB69" s="20" t="s">
        <v>59</v>
      </c>
      <c r="AC69" s="17"/>
      <c r="AD69" s="17" t="s">
        <v>59</v>
      </c>
      <c r="AE69" s="17" t="s">
        <v>59</v>
      </c>
      <c r="AF69" s="31" t="s">
        <v>65</v>
      </c>
      <c r="AG69" s="31" t="s">
        <v>65</v>
      </c>
      <c r="AH69" s="31" t="s">
        <v>65</v>
      </c>
      <c r="AI69" s="31"/>
      <c r="AJ69" s="31" t="s">
        <v>65</v>
      </c>
      <c r="AK69" s="31" t="s">
        <v>65</v>
      </c>
      <c r="AL69" s="31" t="s">
        <v>65</v>
      </c>
      <c r="AM69" s="31" t="s">
        <v>65</v>
      </c>
      <c r="AN69" s="32" t="s">
        <v>65</v>
      </c>
      <c r="AO69" s="31"/>
      <c r="AP69" s="31" t="s">
        <v>65</v>
      </c>
      <c r="AQ69" s="31"/>
    </row>
    <row r="70" spans="1:43" customFormat="1" ht="78.75">
      <c r="A70" s="14" t="s">
        <v>233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 t="s">
        <v>59</v>
      </c>
      <c r="AA70" s="17"/>
      <c r="AB70" s="20"/>
      <c r="AC70" s="17"/>
      <c r="AD70" s="17" t="s">
        <v>59</v>
      </c>
      <c r="AE70" s="17"/>
      <c r="AF70" s="31" t="s">
        <v>65</v>
      </c>
      <c r="AG70" s="31"/>
      <c r="AH70" s="32"/>
      <c r="AI70" s="31"/>
      <c r="AJ70" s="31" t="s">
        <v>65</v>
      </c>
      <c r="AK70" s="31"/>
      <c r="AL70" s="31" t="s">
        <v>65</v>
      </c>
      <c r="AM70" s="31" t="s">
        <v>65</v>
      </c>
      <c r="AN70" s="32"/>
      <c r="AO70" s="31"/>
      <c r="AP70" s="31" t="s">
        <v>65</v>
      </c>
      <c r="AQ70" s="31"/>
    </row>
    <row r="71" spans="1:43" customFormat="1" ht="31.5">
      <c r="A71" s="14" t="s">
        <v>234</v>
      </c>
      <c r="B71" s="15">
        <v>93415</v>
      </c>
      <c r="C71" s="16" t="s">
        <v>59</v>
      </c>
      <c r="D71" s="16"/>
      <c r="E71" s="16"/>
      <c r="F71" s="15">
        <v>38767</v>
      </c>
      <c r="G71" s="16" t="s">
        <v>59</v>
      </c>
      <c r="H71" s="15">
        <v>68431</v>
      </c>
      <c r="I71" s="16" t="s">
        <v>59</v>
      </c>
      <c r="J71" s="16"/>
      <c r="K71" s="16"/>
      <c r="L71" s="15">
        <v>60307</v>
      </c>
      <c r="M71" s="16"/>
      <c r="N71" s="15">
        <v>54336</v>
      </c>
      <c r="O71" s="16" t="s">
        <v>59</v>
      </c>
      <c r="P71" s="16"/>
      <c r="Q71" s="16" t="s">
        <v>59</v>
      </c>
      <c r="R71" s="16" t="s">
        <v>59</v>
      </c>
      <c r="S71" s="16" t="s">
        <v>59</v>
      </c>
      <c r="T71" s="15">
        <v>158676</v>
      </c>
      <c r="U71" s="15">
        <v>107045</v>
      </c>
      <c r="V71" s="16"/>
      <c r="W71" s="16" t="s">
        <v>59</v>
      </c>
      <c r="X71" s="16">
        <v>48959</v>
      </c>
      <c r="Y71" s="15">
        <v>2599</v>
      </c>
      <c r="Z71" s="25">
        <v>223632</v>
      </c>
      <c r="AA71" s="25">
        <v>104329</v>
      </c>
      <c r="AB71" s="17"/>
      <c r="AC71" s="17" t="s">
        <v>59</v>
      </c>
      <c r="AD71" s="25">
        <v>62446</v>
      </c>
      <c r="AE71" s="17" t="s">
        <v>59</v>
      </c>
      <c r="AF71" s="30">
        <v>83606</v>
      </c>
      <c r="AG71" s="30">
        <v>20708</v>
      </c>
      <c r="AH71" s="31"/>
      <c r="AI71" s="31" t="s">
        <v>65</v>
      </c>
      <c r="AJ71" s="30">
        <v>41448</v>
      </c>
      <c r="AK71" s="31">
        <v>5483</v>
      </c>
      <c r="AL71" s="30">
        <v>119547</v>
      </c>
      <c r="AM71" s="30">
        <v>19798</v>
      </c>
      <c r="AN71" s="31"/>
      <c r="AO71" s="31" t="s">
        <v>65</v>
      </c>
      <c r="AP71" s="30">
        <v>52148</v>
      </c>
      <c r="AQ71" s="31" t="s">
        <v>65</v>
      </c>
    </row>
    <row r="72" spans="1:43" customFormat="1" ht="31.5">
      <c r="A72" s="14" t="s">
        <v>235</v>
      </c>
      <c r="B72" s="15">
        <v>23081</v>
      </c>
      <c r="C72" s="16"/>
      <c r="D72" s="16"/>
      <c r="E72" s="16"/>
      <c r="F72" s="16" t="s">
        <v>59</v>
      </c>
      <c r="G72" s="16" t="s">
        <v>59</v>
      </c>
      <c r="H72" s="15">
        <v>29458</v>
      </c>
      <c r="I72" s="16"/>
      <c r="J72" s="16"/>
      <c r="K72" s="16"/>
      <c r="L72" s="16" t="s">
        <v>59</v>
      </c>
      <c r="M72" s="16" t="s">
        <v>59</v>
      </c>
      <c r="N72" s="15">
        <v>25383</v>
      </c>
      <c r="O72" s="16"/>
      <c r="P72" s="16"/>
      <c r="Q72" s="16"/>
      <c r="R72" s="16" t="s">
        <v>59</v>
      </c>
      <c r="S72" s="16" t="s">
        <v>59</v>
      </c>
      <c r="T72" s="15">
        <v>30862</v>
      </c>
      <c r="U72" s="16"/>
      <c r="V72" s="16"/>
      <c r="W72" s="16"/>
      <c r="X72" s="16">
        <v>8248</v>
      </c>
      <c r="Y72" s="15">
        <v>19344</v>
      </c>
      <c r="Z72" s="25">
        <v>17362</v>
      </c>
      <c r="AA72" s="17" t="s">
        <v>59</v>
      </c>
      <c r="AB72" s="17"/>
      <c r="AC72" s="17" t="s">
        <v>59</v>
      </c>
      <c r="AD72" s="25">
        <v>8622</v>
      </c>
      <c r="AE72" s="17" t="s">
        <v>59</v>
      </c>
      <c r="AF72" s="30">
        <v>12095</v>
      </c>
      <c r="AG72" s="31" t="s">
        <v>65</v>
      </c>
      <c r="AH72" s="31"/>
      <c r="AI72" s="31" t="s">
        <v>65</v>
      </c>
      <c r="AJ72" s="30" t="s">
        <v>65</v>
      </c>
      <c r="AK72" s="31" t="s">
        <v>65</v>
      </c>
      <c r="AL72" s="30">
        <v>15491</v>
      </c>
      <c r="AM72" s="31" t="s">
        <v>65</v>
      </c>
      <c r="AN72" s="31"/>
      <c r="AO72" s="31" t="s">
        <v>65</v>
      </c>
      <c r="AP72" s="30" t="s">
        <v>65</v>
      </c>
      <c r="AQ72" s="31">
        <v>7431</v>
      </c>
    </row>
    <row r="73" spans="1:43" customFormat="1" ht="63">
      <c r="A73" s="14" t="s">
        <v>236</v>
      </c>
      <c r="B73" s="15">
        <v>23081</v>
      </c>
      <c r="C73" s="16"/>
      <c r="D73" s="16"/>
      <c r="E73" s="16"/>
      <c r="F73" s="16" t="s">
        <v>59</v>
      </c>
      <c r="G73" s="16" t="s">
        <v>59</v>
      </c>
      <c r="H73" s="15">
        <v>29458</v>
      </c>
      <c r="I73" s="16"/>
      <c r="J73" s="16"/>
      <c r="K73" s="16"/>
      <c r="L73" s="16" t="s">
        <v>59</v>
      </c>
      <c r="M73" s="16" t="s">
        <v>59</v>
      </c>
      <c r="N73" s="15">
        <v>25383</v>
      </c>
      <c r="O73" s="16"/>
      <c r="P73" s="16"/>
      <c r="Q73" s="16"/>
      <c r="R73" s="16" t="s">
        <v>59</v>
      </c>
      <c r="S73" s="16" t="s">
        <v>59</v>
      </c>
      <c r="T73" s="15">
        <v>30862</v>
      </c>
      <c r="U73" s="16"/>
      <c r="V73" s="16"/>
      <c r="W73" s="16"/>
      <c r="X73" s="16">
        <v>8248</v>
      </c>
      <c r="Y73" s="15">
        <v>19344</v>
      </c>
      <c r="Z73" s="25">
        <v>17362</v>
      </c>
      <c r="AA73" s="17" t="s">
        <v>59</v>
      </c>
      <c r="AB73" s="17"/>
      <c r="AC73" s="17" t="s">
        <v>59</v>
      </c>
      <c r="AD73" s="25">
        <v>8622</v>
      </c>
      <c r="AE73" s="17" t="s">
        <v>59</v>
      </c>
      <c r="AF73" s="30">
        <v>12095</v>
      </c>
      <c r="AG73" s="31" t="s">
        <v>65</v>
      </c>
      <c r="AH73" s="31"/>
      <c r="AI73" s="31" t="s">
        <v>65</v>
      </c>
      <c r="AJ73" s="30" t="s">
        <v>65</v>
      </c>
      <c r="AK73" s="31" t="s">
        <v>65</v>
      </c>
      <c r="AL73" s="30">
        <v>15491</v>
      </c>
      <c r="AM73" s="31" t="s">
        <v>65</v>
      </c>
      <c r="AN73" s="31"/>
      <c r="AO73" s="31" t="s">
        <v>65</v>
      </c>
      <c r="AP73" s="30" t="s">
        <v>65</v>
      </c>
      <c r="AQ73" s="31">
        <v>7431</v>
      </c>
    </row>
    <row r="74" spans="1:43" customFormat="1" ht="78.75">
      <c r="A74" s="14" t="s">
        <v>237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  <c r="AA74" s="17"/>
      <c r="AB74" s="20"/>
      <c r="AC74" s="20"/>
      <c r="AD74" s="17"/>
      <c r="AE74" s="17"/>
      <c r="AF74" s="31"/>
      <c r="AG74" s="31"/>
      <c r="AH74" s="32"/>
      <c r="AI74" s="32"/>
      <c r="AJ74" s="31"/>
      <c r="AK74" s="31"/>
      <c r="AL74" s="31"/>
      <c r="AM74" s="31"/>
      <c r="AN74" s="32"/>
      <c r="AO74" s="32"/>
      <c r="AP74" s="31"/>
      <c r="AQ74" s="31"/>
    </row>
    <row r="75" spans="1:43" customFormat="1" ht="47.25">
      <c r="A75" s="14" t="s">
        <v>238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20"/>
      <c r="AC75" s="17"/>
      <c r="AD75" s="17"/>
      <c r="AE75" s="17"/>
      <c r="AF75" s="31"/>
      <c r="AG75" s="31"/>
      <c r="AH75" s="32"/>
      <c r="AI75" s="31"/>
      <c r="AJ75" s="31"/>
      <c r="AK75" s="31"/>
      <c r="AL75" s="31"/>
      <c r="AM75" s="31"/>
      <c r="AN75" s="32"/>
      <c r="AO75" s="31"/>
      <c r="AP75" s="31"/>
      <c r="AQ75" s="31"/>
    </row>
    <row r="76" spans="1:43" customFormat="1" ht="63">
      <c r="A76" s="14" t="s">
        <v>239</v>
      </c>
      <c r="B76" s="15">
        <v>4965500</v>
      </c>
      <c r="C76" s="15">
        <v>1431079</v>
      </c>
      <c r="D76" s="17" t="s">
        <v>59</v>
      </c>
      <c r="E76" s="17" t="s">
        <v>59</v>
      </c>
      <c r="F76" s="15">
        <v>28539</v>
      </c>
      <c r="G76" s="15">
        <v>44765</v>
      </c>
      <c r="H76" s="15">
        <v>5183590</v>
      </c>
      <c r="I76" s="17" t="s">
        <v>59</v>
      </c>
      <c r="J76" s="16" t="s">
        <v>59</v>
      </c>
      <c r="K76" s="15">
        <v>3835972</v>
      </c>
      <c r="L76" s="16">
        <v>44918</v>
      </c>
      <c r="M76" s="15">
        <v>33731</v>
      </c>
      <c r="N76" s="15">
        <v>8055136</v>
      </c>
      <c r="O76" s="15">
        <v>4121833</v>
      </c>
      <c r="P76" s="17" t="s">
        <v>59</v>
      </c>
      <c r="Q76" s="16" t="s">
        <v>59</v>
      </c>
      <c r="R76" s="16">
        <v>39000</v>
      </c>
      <c r="S76" s="15">
        <v>48220</v>
      </c>
      <c r="T76" s="15">
        <v>8621911</v>
      </c>
      <c r="U76" s="15">
        <v>4530440</v>
      </c>
      <c r="V76" s="17" t="s">
        <v>59</v>
      </c>
      <c r="W76" s="15">
        <v>3987371</v>
      </c>
      <c r="X76" s="16">
        <v>54047</v>
      </c>
      <c r="Y76" s="15">
        <v>49344</v>
      </c>
      <c r="Z76" s="25">
        <v>9579455</v>
      </c>
      <c r="AA76" s="25">
        <v>4317662</v>
      </c>
      <c r="AB76" s="17" t="s">
        <v>59</v>
      </c>
      <c r="AC76" s="25">
        <v>5176703</v>
      </c>
      <c r="AD76" s="25">
        <v>46953</v>
      </c>
      <c r="AE76" s="25">
        <v>21345</v>
      </c>
      <c r="AF76" s="30">
        <v>10645781</v>
      </c>
      <c r="AG76" s="30">
        <v>5130207</v>
      </c>
      <c r="AH76" s="31" t="s">
        <v>65</v>
      </c>
      <c r="AI76" s="30" t="s">
        <v>65</v>
      </c>
      <c r="AJ76" s="30">
        <v>44650</v>
      </c>
      <c r="AK76" s="30">
        <v>25521</v>
      </c>
      <c r="AL76" s="30">
        <v>11667755</v>
      </c>
      <c r="AM76" s="30">
        <v>5428862</v>
      </c>
      <c r="AN76" s="31" t="s">
        <v>65</v>
      </c>
      <c r="AO76" s="30" t="s">
        <v>65</v>
      </c>
      <c r="AP76" s="30">
        <v>25539</v>
      </c>
      <c r="AQ76" s="30">
        <v>27692</v>
      </c>
    </row>
    <row r="77" spans="1:43" customFormat="1" ht="31.5">
      <c r="A77" s="14" t="s">
        <v>240</v>
      </c>
      <c r="B77" s="15">
        <v>4965500</v>
      </c>
      <c r="C77" s="15">
        <v>1431079</v>
      </c>
      <c r="D77" s="17" t="s">
        <v>59</v>
      </c>
      <c r="E77" s="17" t="s">
        <v>59</v>
      </c>
      <c r="F77" s="15">
        <v>28539</v>
      </c>
      <c r="G77" s="15">
        <v>44765</v>
      </c>
      <c r="H77" s="15">
        <v>5183590</v>
      </c>
      <c r="I77" s="17" t="s">
        <v>59</v>
      </c>
      <c r="J77" s="16" t="s">
        <v>59</v>
      </c>
      <c r="K77" s="15">
        <v>3835972</v>
      </c>
      <c r="L77" s="16">
        <v>44918</v>
      </c>
      <c r="M77" s="15">
        <v>33731</v>
      </c>
      <c r="N77" s="15">
        <v>8055136</v>
      </c>
      <c r="O77" s="15">
        <v>4121833</v>
      </c>
      <c r="P77" s="17" t="s">
        <v>59</v>
      </c>
      <c r="Q77" s="16" t="s">
        <v>59</v>
      </c>
      <c r="R77" s="16">
        <v>39000</v>
      </c>
      <c r="S77" s="15">
        <v>48220</v>
      </c>
      <c r="T77" s="15">
        <v>8621911</v>
      </c>
      <c r="U77" s="15">
        <v>4530440</v>
      </c>
      <c r="V77" s="17" t="s">
        <v>59</v>
      </c>
      <c r="W77" s="15">
        <v>3987371</v>
      </c>
      <c r="X77" s="16">
        <v>54047</v>
      </c>
      <c r="Y77" s="15">
        <v>49344</v>
      </c>
      <c r="Z77" s="25">
        <v>9579455</v>
      </c>
      <c r="AA77" s="25">
        <v>4317662</v>
      </c>
      <c r="AB77" s="17" t="s">
        <v>59</v>
      </c>
      <c r="AC77" s="25">
        <v>5176703</v>
      </c>
      <c r="AD77" s="25">
        <v>46953</v>
      </c>
      <c r="AE77" s="25">
        <v>21345</v>
      </c>
      <c r="AF77" s="30">
        <v>10645781</v>
      </c>
      <c r="AG77" s="30">
        <v>5130207</v>
      </c>
      <c r="AH77" s="31" t="s">
        <v>65</v>
      </c>
      <c r="AI77" s="30" t="s">
        <v>65</v>
      </c>
      <c r="AJ77" s="30">
        <v>44650</v>
      </c>
      <c r="AK77" s="30">
        <v>25521</v>
      </c>
      <c r="AL77" s="30">
        <v>11667755</v>
      </c>
      <c r="AM77" s="30">
        <v>5428862</v>
      </c>
      <c r="AN77" s="31" t="s">
        <v>65</v>
      </c>
      <c r="AO77" s="30" t="s">
        <v>65</v>
      </c>
      <c r="AP77" s="30">
        <v>25539</v>
      </c>
      <c r="AQ77" s="30">
        <v>27692</v>
      </c>
    </row>
    <row r="78" spans="1:43" customFormat="1" ht="47.25">
      <c r="A78" s="14" t="s">
        <v>241</v>
      </c>
      <c r="B78" s="15">
        <v>4397852</v>
      </c>
      <c r="C78" s="15">
        <v>1790248</v>
      </c>
      <c r="D78" s="15">
        <v>1521914</v>
      </c>
      <c r="E78" s="15">
        <v>2341944</v>
      </c>
      <c r="F78" s="15">
        <v>204220</v>
      </c>
      <c r="G78" s="15">
        <v>47935</v>
      </c>
      <c r="H78" s="15">
        <v>5603668</v>
      </c>
      <c r="I78" s="15">
        <v>2484875</v>
      </c>
      <c r="J78" s="15">
        <v>2222590</v>
      </c>
      <c r="K78" s="15">
        <v>2845589</v>
      </c>
      <c r="L78" s="16">
        <v>195218</v>
      </c>
      <c r="M78" s="15">
        <v>48312</v>
      </c>
      <c r="N78" s="15">
        <v>3511304</v>
      </c>
      <c r="O78" s="15">
        <v>341120</v>
      </c>
      <c r="P78" s="15">
        <v>76041</v>
      </c>
      <c r="Q78" s="15">
        <v>2745133</v>
      </c>
      <c r="R78" s="16">
        <v>375654</v>
      </c>
      <c r="S78" s="15">
        <v>47468</v>
      </c>
      <c r="T78" s="15">
        <v>3431549</v>
      </c>
      <c r="U78" s="15">
        <v>320948</v>
      </c>
      <c r="V78" s="15">
        <v>70783</v>
      </c>
      <c r="W78" s="15">
        <v>2750692</v>
      </c>
      <c r="X78" s="16">
        <v>295796</v>
      </c>
      <c r="Y78" s="15">
        <v>62564</v>
      </c>
      <c r="Z78" s="25">
        <v>3291522</v>
      </c>
      <c r="AA78" s="25">
        <v>269100</v>
      </c>
      <c r="AB78" s="25">
        <v>6221</v>
      </c>
      <c r="AC78" s="25">
        <v>2649800</v>
      </c>
      <c r="AD78" s="25">
        <v>277194</v>
      </c>
      <c r="AE78" s="25">
        <v>83044</v>
      </c>
      <c r="AF78" s="30">
        <v>3400017</v>
      </c>
      <c r="AG78" s="30">
        <v>314046</v>
      </c>
      <c r="AH78" s="30">
        <v>3139</v>
      </c>
      <c r="AI78" s="30">
        <v>2560709</v>
      </c>
      <c r="AJ78" s="30">
        <v>361048</v>
      </c>
      <c r="AK78" s="30">
        <v>151810</v>
      </c>
      <c r="AL78" s="30">
        <v>3379904</v>
      </c>
      <c r="AM78" s="30">
        <v>363845</v>
      </c>
      <c r="AN78" s="30">
        <v>2055</v>
      </c>
      <c r="AO78" s="30">
        <v>2441142</v>
      </c>
      <c r="AP78" s="30">
        <v>394485</v>
      </c>
      <c r="AQ78" s="30">
        <v>128156</v>
      </c>
    </row>
    <row r="79" spans="1:43" customFormat="1" ht="31.5">
      <c r="A79" s="14" t="s">
        <v>242</v>
      </c>
      <c r="B79" s="15">
        <v>13155</v>
      </c>
      <c r="C79" s="15">
        <v>4678</v>
      </c>
      <c r="D79" s="16"/>
      <c r="E79" s="16" t="s">
        <v>59</v>
      </c>
      <c r="F79" s="15">
        <v>7190</v>
      </c>
      <c r="G79" s="15">
        <v>832</v>
      </c>
      <c r="H79" s="15">
        <v>11324</v>
      </c>
      <c r="I79" s="15">
        <v>4560</v>
      </c>
      <c r="J79" s="16"/>
      <c r="K79" s="16" t="s">
        <v>59</v>
      </c>
      <c r="L79" s="16">
        <v>6027</v>
      </c>
      <c r="M79" s="15">
        <v>558</v>
      </c>
      <c r="N79" s="15">
        <v>13426</v>
      </c>
      <c r="O79" s="15">
        <v>4831</v>
      </c>
      <c r="P79" s="16"/>
      <c r="Q79" s="16" t="s">
        <v>59</v>
      </c>
      <c r="R79" s="16">
        <v>6899</v>
      </c>
      <c r="S79" s="15">
        <v>1565</v>
      </c>
      <c r="T79" s="15">
        <v>30999</v>
      </c>
      <c r="U79" s="15">
        <v>19027</v>
      </c>
      <c r="V79" s="16"/>
      <c r="W79" s="16" t="s">
        <v>59</v>
      </c>
      <c r="X79" s="16">
        <v>7086</v>
      </c>
      <c r="Y79" s="15">
        <v>4736</v>
      </c>
      <c r="Z79" s="25">
        <v>27293</v>
      </c>
      <c r="AA79" s="25">
        <v>18758</v>
      </c>
      <c r="AB79" s="17"/>
      <c r="AC79" s="17" t="s">
        <v>59</v>
      </c>
      <c r="AD79" s="25">
        <v>3666</v>
      </c>
      <c r="AE79" s="25">
        <v>4762</v>
      </c>
      <c r="AF79" s="30">
        <v>27298</v>
      </c>
      <c r="AG79" s="30">
        <v>20089</v>
      </c>
      <c r="AH79" s="6"/>
      <c r="AI79" s="31" t="s">
        <v>65</v>
      </c>
      <c r="AJ79" s="31">
        <v>3350</v>
      </c>
      <c r="AK79" s="30" t="s">
        <v>65</v>
      </c>
      <c r="AL79" s="30">
        <v>97433</v>
      </c>
      <c r="AM79" s="30">
        <v>34221</v>
      </c>
      <c r="AN79" s="6"/>
      <c r="AO79" s="31" t="s">
        <v>65</v>
      </c>
      <c r="AP79" s="31">
        <v>17464</v>
      </c>
      <c r="AQ79" s="30">
        <v>6613</v>
      </c>
    </row>
    <row r="80" spans="1:43" customFormat="1" ht="47.25">
      <c r="A80" s="14" t="s">
        <v>243</v>
      </c>
      <c r="B80" s="15">
        <v>2504425</v>
      </c>
      <c r="C80" s="15">
        <v>210774</v>
      </c>
      <c r="D80" s="16"/>
      <c r="E80" s="15">
        <v>2249217</v>
      </c>
      <c r="F80" s="15">
        <v>32767</v>
      </c>
      <c r="G80" s="15">
        <v>9580</v>
      </c>
      <c r="H80" s="15">
        <v>2950343</v>
      </c>
      <c r="I80" s="15">
        <v>163269</v>
      </c>
      <c r="J80" s="15">
        <v>78785</v>
      </c>
      <c r="K80" s="15">
        <v>2751916</v>
      </c>
      <c r="L80" s="16">
        <v>27015</v>
      </c>
      <c r="M80" s="15">
        <v>8143</v>
      </c>
      <c r="N80" s="15">
        <v>2849436</v>
      </c>
      <c r="O80" s="15">
        <v>154042</v>
      </c>
      <c r="P80" s="15">
        <v>73658</v>
      </c>
      <c r="Q80" s="15">
        <v>2650419</v>
      </c>
      <c r="R80" s="16">
        <v>37614</v>
      </c>
      <c r="S80" s="15">
        <v>7314</v>
      </c>
      <c r="T80" s="15">
        <v>2735652</v>
      </c>
      <c r="U80" s="15">
        <v>75028</v>
      </c>
      <c r="V80" s="15">
        <v>68530</v>
      </c>
      <c r="W80" s="15">
        <v>2658669</v>
      </c>
      <c r="X80" s="16">
        <v>329</v>
      </c>
      <c r="Y80" s="15">
        <v>1626</v>
      </c>
      <c r="Z80" s="25">
        <v>2548980</v>
      </c>
      <c r="AA80" s="25">
        <v>10518</v>
      </c>
      <c r="AB80" s="25">
        <v>4097</v>
      </c>
      <c r="AC80" s="25">
        <v>2532363</v>
      </c>
      <c r="AD80" s="25">
        <v>365</v>
      </c>
      <c r="AE80" s="25">
        <v>5734</v>
      </c>
      <c r="AF80" s="30">
        <v>2494780</v>
      </c>
      <c r="AG80" s="30">
        <v>10776</v>
      </c>
      <c r="AH80" s="30">
        <v>1103</v>
      </c>
      <c r="AI80" s="30">
        <v>2453274</v>
      </c>
      <c r="AJ80" s="30">
        <v>7049</v>
      </c>
      <c r="AK80" s="30">
        <v>23681</v>
      </c>
      <c r="AL80" s="30">
        <v>2284415</v>
      </c>
      <c r="AM80" s="30">
        <v>9739</v>
      </c>
      <c r="AN80" s="30" t="s">
        <v>65</v>
      </c>
      <c r="AO80" s="30" t="s">
        <v>65</v>
      </c>
      <c r="AP80" s="30" t="s">
        <v>65</v>
      </c>
      <c r="AQ80" s="30" t="s">
        <v>65</v>
      </c>
    </row>
    <row r="81" spans="1:43" customFormat="1" ht="78.75">
      <c r="A81" s="14" t="s">
        <v>244</v>
      </c>
      <c r="B81" s="15">
        <v>1681147</v>
      </c>
      <c r="C81" s="15">
        <v>1444703</v>
      </c>
      <c r="D81" s="16"/>
      <c r="E81" s="15">
        <v>89635</v>
      </c>
      <c r="F81" s="15">
        <v>126247</v>
      </c>
      <c r="G81" s="15">
        <v>13328</v>
      </c>
      <c r="H81" s="15">
        <v>2421108</v>
      </c>
      <c r="I81" s="15">
        <v>2190536</v>
      </c>
      <c r="J81" s="16"/>
      <c r="K81" s="15">
        <v>90338</v>
      </c>
      <c r="L81" s="16">
        <v>126205</v>
      </c>
      <c r="M81" s="15">
        <v>14029</v>
      </c>
      <c r="N81" s="15">
        <v>316437</v>
      </c>
      <c r="O81" s="15">
        <v>42015</v>
      </c>
      <c r="P81" s="16"/>
      <c r="Q81" s="15">
        <v>90022</v>
      </c>
      <c r="R81" s="16">
        <v>171353</v>
      </c>
      <c r="S81" s="15">
        <v>13047</v>
      </c>
      <c r="T81" s="15">
        <v>297583</v>
      </c>
      <c r="U81" s="15">
        <v>93957</v>
      </c>
      <c r="V81" s="16"/>
      <c r="W81" s="15">
        <v>86099</v>
      </c>
      <c r="X81" s="16">
        <v>108694</v>
      </c>
      <c r="Y81" s="15">
        <v>8801</v>
      </c>
      <c r="Z81" s="25">
        <v>328892</v>
      </c>
      <c r="AA81" s="25">
        <v>95684</v>
      </c>
      <c r="AB81" s="17" t="s">
        <v>59</v>
      </c>
      <c r="AC81" s="25">
        <v>108524</v>
      </c>
      <c r="AD81" s="25">
        <v>106207</v>
      </c>
      <c r="AE81" s="25">
        <v>11670</v>
      </c>
      <c r="AF81" s="30">
        <v>459665</v>
      </c>
      <c r="AG81" s="30">
        <v>184997</v>
      </c>
      <c r="AH81" s="31" t="s">
        <v>65</v>
      </c>
      <c r="AI81" s="30">
        <v>99232</v>
      </c>
      <c r="AJ81" s="30">
        <v>133094</v>
      </c>
      <c r="AK81" s="30">
        <v>34348</v>
      </c>
      <c r="AL81" s="30">
        <v>543969</v>
      </c>
      <c r="AM81" s="30">
        <v>225446</v>
      </c>
      <c r="AN81" s="30" t="s">
        <v>65</v>
      </c>
      <c r="AO81" s="30">
        <v>165612</v>
      </c>
      <c r="AP81" s="30">
        <v>112128</v>
      </c>
      <c r="AQ81" s="30">
        <v>30808</v>
      </c>
    </row>
    <row r="82" spans="1:43" customFormat="1" ht="31.5">
      <c r="A82" s="14" t="s">
        <v>245</v>
      </c>
      <c r="B82" s="15">
        <v>132546</v>
      </c>
      <c r="C82" s="15">
        <v>119714</v>
      </c>
      <c r="D82" s="16"/>
      <c r="E82" s="16" t="s">
        <v>59</v>
      </c>
      <c r="F82" s="16" t="s">
        <v>59</v>
      </c>
      <c r="G82" s="16" t="s">
        <v>59</v>
      </c>
      <c r="H82" s="15">
        <v>154716</v>
      </c>
      <c r="I82" s="15">
        <v>117198</v>
      </c>
      <c r="J82" s="16"/>
      <c r="K82" s="16" t="s">
        <v>59</v>
      </c>
      <c r="L82" s="16" t="s">
        <v>59</v>
      </c>
      <c r="M82" s="16" t="s">
        <v>59</v>
      </c>
      <c r="N82" s="15">
        <v>121509</v>
      </c>
      <c r="O82" s="15">
        <v>114589</v>
      </c>
      <c r="P82" s="16"/>
      <c r="Q82" s="16" t="s">
        <v>59</v>
      </c>
      <c r="R82" s="16" t="s">
        <v>59</v>
      </c>
      <c r="S82" s="16" t="s">
        <v>59</v>
      </c>
      <c r="T82" s="15">
        <v>122124</v>
      </c>
      <c r="U82" s="15">
        <v>101481</v>
      </c>
      <c r="V82" s="16"/>
      <c r="W82" s="15">
        <v>701</v>
      </c>
      <c r="X82" s="16" t="s">
        <v>59</v>
      </c>
      <c r="Y82" s="16" t="s">
        <v>59</v>
      </c>
      <c r="Z82" s="17" t="s">
        <v>59</v>
      </c>
      <c r="AA82" s="17" t="s">
        <v>59</v>
      </c>
      <c r="AB82" s="17"/>
      <c r="AC82" s="25">
        <v>4694</v>
      </c>
      <c r="AD82" s="17" t="s">
        <v>59</v>
      </c>
      <c r="AE82" s="17" t="s">
        <v>59</v>
      </c>
      <c r="AF82" s="31" t="s">
        <v>65</v>
      </c>
      <c r="AG82" s="31" t="s">
        <v>65</v>
      </c>
      <c r="AH82" s="31"/>
      <c r="AI82" s="30" t="s">
        <v>65</v>
      </c>
      <c r="AJ82" s="30" t="s">
        <v>65</v>
      </c>
      <c r="AK82" s="31">
        <v>28943</v>
      </c>
      <c r="AL82" s="31" t="s">
        <v>65</v>
      </c>
      <c r="AM82" s="31" t="s">
        <v>65</v>
      </c>
      <c r="AN82" s="31"/>
      <c r="AO82" s="30" t="s">
        <v>65</v>
      </c>
      <c r="AP82" s="6"/>
      <c r="AQ82" s="31"/>
    </row>
    <row r="83" spans="1:43" customFormat="1" ht="47.25">
      <c r="A83" s="14" t="s">
        <v>246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  <c r="AA83" s="17"/>
      <c r="AB83" s="20"/>
      <c r="AC83" s="17"/>
      <c r="AD83" s="17"/>
      <c r="AE83" s="17"/>
      <c r="AF83" s="31"/>
      <c r="AG83" s="31"/>
      <c r="AH83" s="32"/>
      <c r="AI83" s="31"/>
      <c r="AJ83" s="31"/>
      <c r="AK83" s="31"/>
      <c r="AL83" s="31"/>
      <c r="AM83" s="31"/>
      <c r="AN83" s="32"/>
      <c r="AO83" s="31"/>
      <c r="AP83" s="31"/>
      <c r="AQ83" s="31"/>
    </row>
    <row r="84" spans="1:43" customFormat="1" ht="31.5">
      <c r="A84" s="14" t="s">
        <v>247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 t="s">
        <v>59</v>
      </c>
      <c r="AA84" s="17" t="s">
        <v>59</v>
      </c>
      <c r="AB84" s="20"/>
      <c r="AC84" s="17" t="s">
        <v>59</v>
      </c>
      <c r="AD84" s="17" t="s">
        <v>59</v>
      </c>
      <c r="AE84" s="17" t="s">
        <v>59</v>
      </c>
      <c r="AF84" s="31" t="s">
        <v>65</v>
      </c>
      <c r="AG84" s="31" t="s">
        <v>65</v>
      </c>
      <c r="AH84" s="32"/>
      <c r="AI84" s="31" t="s">
        <v>65</v>
      </c>
      <c r="AJ84" s="31" t="s">
        <v>65</v>
      </c>
      <c r="AK84" s="31" t="s">
        <v>65</v>
      </c>
      <c r="AL84" s="31" t="s">
        <v>65</v>
      </c>
      <c r="AM84" s="31" t="s">
        <v>65</v>
      </c>
      <c r="AN84" s="32"/>
      <c r="AO84" s="31" t="s">
        <v>65</v>
      </c>
      <c r="AP84" s="31" t="s">
        <v>65</v>
      </c>
      <c r="AQ84" s="31" t="s">
        <v>65</v>
      </c>
    </row>
    <row r="85" spans="1:43" customFormat="1">
      <c r="A85" s="14" t="s">
        <v>248</v>
      </c>
      <c r="B85" s="15">
        <v>66579</v>
      </c>
      <c r="C85" s="15">
        <v>10379</v>
      </c>
      <c r="D85" s="16"/>
      <c r="E85" s="15">
        <v>2121</v>
      </c>
      <c r="F85" s="15">
        <v>30003</v>
      </c>
      <c r="G85" s="15">
        <v>22306</v>
      </c>
      <c r="H85" s="15">
        <v>66177</v>
      </c>
      <c r="I85" s="15">
        <v>9312</v>
      </c>
      <c r="J85" s="16"/>
      <c r="K85" s="15">
        <v>2393</v>
      </c>
      <c r="L85" s="16">
        <v>30148</v>
      </c>
      <c r="M85" s="15">
        <v>24324</v>
      </c>
      <c r="N85" s="15">
        <v>206330</v>
      </c>
      <c r="O85" s="15">
        <v>25643</v>
      </c>
      <c r="P85" s="16"/>
      <c r="Q85" s="15">
        <v>4347</v>
      </c>
      <c r="R85" s="16">
        <v>152438</v>
      </c>
      <c r="S85" s="15">
        <v>23902</v>
      </c>
      <c r="T85" s="15">
        <v>229783</v>
      </c>
      <c r="U85" s="15">
        <v>23455</v>
      </c>
      <c r="V85" s="16"/>
      <c r="W85" s="15">
        <v>3927</v>
      </c>
      <c r="X85" s="16">
        <v>156363</v>
      </c>
      <c r="Y85" s="15">
        <v>46038</v>
      </c>
      <c r="Z85" s="25">
        <v>222032</v>
      </c>
      <c r="AA85" s="25">
        <v>34515</v>
      </c>
      <c r="AB85" s="17" t="s">
        <v>59</v>
      </c>
      <c r="AC85" s="25">
        <v>3046</v>
      </c>
      <c r="AD85" s="25">
        <v>135784</v>
      </c>
      <c r="AE85" s="25">
        <v>48687</v>
      </c>
      <c r="AF85" s="30">
        <v>162014</v>
      </c>
      <c r="AG85" s="30">
        <v>27319</v>
      </c>
      <c r="AH85" s="31" t="s">
        <v>65</v>
      </c>
      <c r="AI85" s="30">
        <v>2892</v>
      </c>
      <c r="AJ85" s="30">
        <v>72729</v>
      </c>
      <c r="AK85" s="30">
        <v>59074</v>
      </c>
      <c r="AL85" s="30">
        <v>209389</v>
      </c>
      <c r="AM85" s="30">
        <v>26583</v>
      </c>
      <c r="AN85" s="31" t="s">
        <v>65</v>
      </c>
      <c r="AO85" s="30">
        <v>2161</v>
      </c>
      <c r="AP85" s="30">
        <v>127118</v>
      </c>
      <c r="AQ85" s="30">
        <v>53527</v>
      </c>
    </row>
    <row r="86" spans="1:43" customFormat="1" ht="63">
      <c r="A86" s="14" t="s">
        <v>249</v>
      </c>
      <c r="B86" s="15">
        <v>74923</v>
      </c>
      <c r="C86" s="15">
        <v>21955</v>
      </c>
      <c r="D86" s="16"/>
      <c r="E86" s="15">
        <v>23751</v>
      </c>
      <c r="F86" s="15">
        <v>7446</v>
      </c>
      <c r="G86" s="15">
        <v>21379</v>
      </c>
      <c r="H86" s="15">
        <v>112352</v>
      </c>
      <c r="I86" s="15">
        <v>20974</v>
      </c>
      <c r="J86" s="16"/>
      <c r="K86" s="15">
        <v>60512</v>
      </c>
      <c r="L86" s="16">
        <v>7199</v>
      </c>
      <c r="M86" s="15">
        <v>23631</v>
      </c>
      <c r="N86" s="15">
        <v>157420</v>
      </c>
      <c r="O86" s="15">
        <v>41060</v>
      </c>
      <c r="P86" s="16"/>
      <c r="Q86" s="15">
        <v>64664</v>
      </c>
      <c r="R86" s="16">
        <v>11409</v>
      </c>
      <c r="S86" s="15">
        <v>39826</v>
      </c>
      <c r="T86" s="15">
        <v>430546</v>
      </c>
      <c r="U86" s="15">
        <v>165175</v>
      </c>
      <c r="V86" s="16"/>
      <c r="W86" s="15">
        <v>121700</v>
      </c>
      <c r="X86" s="16">
        <v>53649</v>
      </c>
      <c r="Y86" s="15">
        <v>89049</v>
      </c>
      <c r="Z86" s="25">
        <v>622242</v>
      </c>
      <c r="AA86" s="25">
        <v>218282</v>
      </c>
      <c r="AB86" s="17" t="s">
        <v>59</v>
      </c>
      <c r="AC86" s="25">
        <v>179319</v>
      </c>
      <c r="AD86" s="25">
        <v>121024</v>
      </c>
      <c r="AE86" s="25">
        <v>101394</v>
      </c>
      <c r="AF86" s="30">
        <v>657758</v>
      </c>
      <c r="AG86" s="30">
        <v>200290</v>
      </c>
      <c r="AH86" s="31" t="s">
        <v>65</v>
      </c>
      <c r="AI86" s="30">
        <v>198958</v>
      </c>
      <c r="AJ86" s="30">
        <v>139587</v>
      </c>
      <c r="AK86" s="30">
        <v>118923</v>
      </c>
      <c r="AL86" s="30">
        <v>1757202</v>
      </c>
      <c r="AM86" s="30">
        <v>538398</v>
      </c>
      <c r="AN86" s="31" t="s">
        <v>65</v>
      </c>
      <c r="AO86" s="30">
        <v>563382</v>
      </c>
      <c r="AP86" s="30">
        <v>500491</v>
      </c>
      <c r="AQ86" s="30">
        <v>153519</v>
      </c>
    </row>
    <row r="87" spans="1:43" customFormat="1">
      <c r="A87" s="14" t="s">
        <v>250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  <c r="AA87" s="17"/>
      <c r="AB87" s="20"/>
      <c r="AC87" s="17"/>
      <c r="AD87" s="17"/>
      <c r="AE87" s="17"/>
      <c r="AF87" s="31"/>
      <c r="AG87" s="31"/>
      <c r="AH87" s="32"/>
      <c r="AI87" s="31"/>
      <c r="AJ87" s="31"/>
      <c r="AK87" s="31"/>
      <c r="AL87" s="31"/>
      <c r="AM87" s="31"/>
      <c r="AN87" s="32"/>
      <c r="AO87" s="31"/>
      <c r="AP87" s="31"/>
      <c r="AQ87" s="31"/>
    </row>
    <row r="88" spans="1:43" customFormat="1" ht="31.5">
      <c r="A88" s="14" t="s">
        <v>251</v>
      </c>
      <c r="B88" s="15">
        <v>8866</v>
      </c>
      <c r="C88" s="15">
        <v>6606</v>
      </c>
      <c r="D88" s="16"/>
      <c r="E88" s="16" t="s">
        <v>59</v>
      </c>
      <c r="F88" s="16" t="s">
        <v>59</v>
      </c>
      <c r="G88" s="16" t="s">
        <v>59</v>
      </c>
      <c r="H88" s="15">
        <v>7660</v>
      </c>
      <c r="I88" s="15">
        <v>6140</v>
      </c>
      <c r="J88" s="16"/>
      <c r="K88" s="16" t="s">
        <v>59</v>
      </c>
      <c r="L88" s="16" t="s">
        <v>59</v>
      </c>
      <c r="M88" s="16" t="s">
        <v>59</v>
      </c>
      <c r="N88" s="15">
        <v>9885</v>
      </c>
      <c r="O88" s="15">
        <v>5851</v>
      </c>
      <c r="P88" s="16"/>
      <c r="Q88" s="16" t="s">
        <v>59</v>
      </c>
      <c r="R88" s="16" t="s">
        <v>59</v>
      </c>
      <c r="S88" s="15">
        <v>3267</v>
      </c>
      <c r="T88" s="15">
        <v>12857</v>
      </c>
      <c r="U88" s="15">
        <v>5304</v>
      </c>
      <c r="V88" s="16"/>
      <c r="W88" s="16" t="s">
        <v>59</v>
      </c>
      <c r="X88" s="16" t="s">
        <v>59</v>
      </c>
      <c r="Y88" s="15">
        <v>6953</v>
      </c>
      <c r="Z88" s="17" t="s">
        <v>59</v>
      </c>
      <c r="AA88" s="25">
        <v>4844</v>
      </c>
      <c r="AB88" s="17"/>
      <c r="AC88" s="25">
        <v>164</v>
      </c>
      <c r="AD88" s="17" t="s">
        <v>59</v>
      </c>
      <c r="AE88" s="25">
        <v>5398</v>
      </c>
      <c r="AF88" s="31">
        <v>9979</v>
      </c>
      <c r="AG88" s="30">
        <v>4219</v>
      </c>
      <c r="AH88" s="31"/>
      <c r="AI88" s="30">
        <v>168</v>
      </c>
      <c r="AJ88" s="31">
        <v>1765</v>
      </c>
      <c r="AK88" s="30">
        <v>3827</v>
      </c>
      <c r="AL88" s="31" t="s">
        <v>65</v>
      </c>
      <c r="AM88" s="30" t="s">
        <v>65</v>
      </c>
      <c r="AN88" s="31"/>
      <c r="AO88" s="30" t="s">
        <v>65</v>
      </c>
      <c r="AP88" s="31" t="s">
        <v>65</v>
      </c>
      <c r="AQ88" s="30"/>
    </row>
    <row r="89" spans="1:43" customFormat="1" ht="63">
      <c r="A89" s="14" t="s">
        <v>252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9"/>
      <c r="O89" s="19"/>
      <c r="P89" s="16"/>
      <c r="Q89" s="19"/>
      <c r="R89" s="19"/>
      <c r="S89" s="19"/>
      <c r="T89" s="16"/>
      <c r="U89" s="16"/>
      <c r="V89" s="16"/>
      <c r="W89" s="16"/>
      <c r="X89" s="16"/>
      <c r="Y89" s="16"/>
      <c r="Z89" s="17" t="s">
        <v>59</v>
      </c>
      <c r="AA89" s="17"/>
      <c r="AB89" s="20"/>
      <c r="AC89" s="17"/>
      <c r="AD89" s="17" t="s">
        <v>59</v>
      </c>
      <c r="AE89" s="17"/>
      <c r="AF89" s="31"/>
      <c r="AG89" s="31"/>
      <c r="AH89" s="32"/>
      <c r="AI89" s="31"/>
      <c r="AJ89" s="31"/>
      <c r="AK89" s="31"/>
      <c r="AL89" s="31"/>
      <c r="AM89" s="31"/>
      <c r="AN89" s="32"/>
      <c r="AO89" s="31"/>
      <c r="AP89" s="31"/>
      <c r="AQ89" s="31"/>
    </row>
    <row r="90" spans="1:43" customFormat="1" ht="50.25" customHeight="1">
      <c r="A90" s="14" t="s">
        <v>253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9"/>
      <c r="AA90" s="19"/>
      <c r="AB90" s="20"/>
      <c r="AC90" s="19"/>
      <c r="AD90" s="19"/>
      <c r="AE90" s="19"/>
      <c r="AF90" s="33"/>
      <c r="AG90" s="33"/>
      <c r="AH90" s="32"/>
      <c r="AI90" s="33"/>
      <c r="AJ90" s="33"/>
      <c r="AK90" s="33"/>
      <c r="AL90" s="33"/>
      <c r="AM90" s="33"/>
      <c r="AN90" s="32"/>
      <c r="AO90" s="33"/>
      <c r="AP90" s="33"/>
      <c r="AQ90" s="33"/>
    </row>
    <row r="91" spans="1:43" customFormat="1" ht="31.5">
      <c r="A91" s="14" t="s">
        <v>254</v>
      </c>
      <c r="B91" s="15">
        <v>52641</v>
      </c>
      <c r="C91" s="15">
        <v>10927</v>
      </c>
      <c r="D91" s="16"/>
      <c r="E91" s="15">
        <v>21697</v>
      </c>
      <c r="F91" s="15">
        <v>2351</v>
      </c>
      <c r="G91" s="15">
        <v>17349</v>
      </c>
      <c r="H91" s="15">
        <v>90358</v>
      </c>
      <c r="I91" s="15">
        <v>10702</v>
      </c>
      <c r="J91" s="16"/>
      <c r="K91" s="15">
        <v>58427</v>
      </c>
      <c r="L91" s="16">
        <v>2453</v>
      </c>
      <c r="M91" s="15">
        <v>18846</v>
      </c>
      <c r="N91" s="15">
        <v>106386</v>
      </c>
      <c r="O91" s="15">
        <v>15694</v>
      </c>
      <c r="P91" s="16"/>
      <c r="Q91" s="15">
        <v>59728</v>
      </c>
      <c r="R91" s="16">
        <v>1590</v>
      </c>
      <c r="S91" s="15">
        <v>29374</v>
      </c>
      <c r="T91" s="15">
        <v>166904</v>
      </c>
      <c r="U91" s="15">
        <v>14942</v>
      </c>
      <c r="V91" s="16"/>
      <c r="W91" s="15">
        <v>116840</v>
      </c>
      <c r="X91" s="16">
        <v>2055</v>
      </c>
      <c r="Y91" s="15">
        <v>33067</v>
      </c>
      <c r="Z91" s="25">
        <v>241987</v>
      </c>
      <c r="AA91" s="25">
        <v>16182</v>
      </c>
      <c r="AB91" s="17"/>
      <c r="AC91" s="25">
        <v>176647</v>
      </c>
      <c r="AD91" s="25">
        <v>2992</v>
      </c>
      <c r="AE91" s="25">
        <v>46166</v>
      </c>
      <c r="AF91" s="30">
        <v>268326</v>
      </c>
      <c r="AG91" s="30">
        <v>18942</v>
      </c>
      <c r="AH91" s="6"/>
      <c r="AI91" s="31">
        <v>195398</v>
      </c>
      <c r="AJ91" s="30">
        <v>14715</v>
      </c>
      <c r="AK91" s="30">
        <v>39271</v>
      </c>
      <c r="AL91" s="30">
        <v>380524</v>
      </c>
      <c r="AM91" s="30">
        <v>26092</v>
      </c>
      <c r="AN91" s="6"/>
      <c r="AO91" s="31">
        <v>297135</v>
      </c>
      <c r="AP91" s="30">
        <v>13724</v>
      </c>
      <c r="AQ91" s="30">
        <v>43573</v>
      </c>
    </row>
    <row r="92" spans="1:43" customFormat="1" ht="110.25">
      <c r="A92" s="14" t="s">
        <v>255</v>
      </c>
      <c r="B92" s="15">
        <v>13375</v>
      </c>
      <c r="C92" s="16"/>
      <c r="D92" s="16"/>
      <c r="E92" s="16" t="s">
        <v>59</v>
      </c>
      <c r="F92" s="16" t="s">
        <v>59</v>
      </c>
      <c r="G92" s="15">
        <v>2741</v>
      </c>
      <c r="H92" s="15">
        <v>14298</v>
      </c>
      <c r="I92" s="16"/>
      <c r="J92" s="16"/>
      <c r="K92" s="16" t="s">
        <v>59</v>
      </c>
      <c r="L92" s="16">
        <v>4586</v>
      </c>
      <c r="M92" s="15">
        <v>3754</v>
      </c>
      <c r="N92" s="15">
        <v>35716</v>
      </c>
      <c r="O92" s="15">
        <v>19515</v>
      </c>
      <c r="P92" s="16"/>
      <c r="Q92" s="15">
        <v>4014</v>
      </c>
      <c r="R92" s="16" t="s">
        <v>59</v>
      </c>
      <c r="S92" s="16" t="s">
        <v>59</v>
      </c>
      <c r="T92" s="15">
        <v>246577</v>
      </c>
      <c r="U92" s="15">
        <v>144929</v>
      </c>
      <c r="V92" s="16"/>
      <c r="W92" s="15">
        <v>4679</v>
      </c>
      <c r="X92" s="16">
        <v>51095</v>
      </c>
      <c r="Y92" s="15">
        <v>45267</v>
      </c>
      <c r="Z92" s="25">
        <v>364911</v>
      </c>
      <c r="AA92" s="25">
        <v>197256</v>
      </c>
      <c r="AB92" s="17" t="s">
        <v>59</v>
      </c>
      <c r="AC92" s="25">
        <v>2508</v>
      </c>
      <c r="AD92" s="25">
        <v>114443</v>
      </c>
      <c r="AE92" s="25">
        <v>49830</v>
      </c>
      <c r="AF92" s="30">
        <v>379453</v>
      </c>
      <c r="AG92" s="30">
        <v>177129</v>
      </c>
      <c r="AH92" s="31" t="s">
        <v>65</v>
      </c>
      <c r="AI92" s="30">
        <v>3392</v>
      </c>
      <c r="AJ92" s="30">
        <v>123107</v>
      </c>
      <c r="AK92" s="30">
        <v>75825</v>
      </c>
      <c r="AL92" s="30" t="s">
        <v>65</v>
      </c>
      <c r="AM92" s="30" t="s">
        <v>65</v>
      </c>
      <c r="AN92" s="30" t="s">
        <v>65</v>
      </c>
      <c r="AO92" s="30" t="s">
        <v>65</v>
      </c>
      <c r="AP92" s="30" t="s">
        <v>65</v>
      </c>
      <c r="AQ92" s="30" t="s">
        <v>65</v>
      </c>
    </row>
    <row r="93" spans="1:43" customFormat="1" ht="63">
      <c r="A93" s="14" t="s">
        <v>256</v>
      </c>
      <c r="B93" s="15">
        <v>20183608</v>
      </c>
      <c r="C93" s="15">
        <v>5247719</v>
      </c>
      <c r="D93" s="15">
        <v>1670068</v>
      </c>
      <c r="E93" s="15">
        <v>10698272</v>
      </c>
      <c r="F93" s="15">
        <v>1646294</v>
      </c>
      <c r="G93" s="15">
        <v>2327961</v>
      </c>
      <c r="H93" s="15">
        <v>21182618</v>
      </c>
      <c r="I93" s="15">
        <v>5285543</v>
      </c>
      <c r="J93" s="15">
        <v>1509886</v>
      </c>
      <c r="K93" s="15">
        <v>12302900</v>
      </c>
      <c r="L93" s="16">
        <v>1595553</v>
      </c>
      <c r="M93" s="15">
        <v>1970422</v>
      </c>
      <c r="N93" s="15">
        <v>24389586</v>
      </c>
      <c r="O93" s="15">
        <v>6521058</v>
      </c>
      <c r="P93" s="15">
        <v>1705462</v>
      </c>
      <c r="Q93" s="15">
        <v>13998977</v>
      </c>
      <c r="R93" s="16">
        <v>1866420</v>
      </c>
      <c r="S93" s="15">
        <v>1969688</v>
      </c>
      <c r="T93" s="15">
        <v>28183645</v>
      </c>
      <c r="U93" s="15">
        <v>5707473</v>
      </c>
      <c r="V93" s="15">
        <v>1728719</v>
      </c>
      <c r="W93" s="15">
        <v>14065055</v>
      </c>
      <c r="X93" s="16">
        <v>6366496</v>
      </c>
      <c r="Y93" s="15">
        <v>1878722</v>
      </c>
      <c r="Z93" s="25">
        <v>24715225</v>
      </c>
      <c r="AA93" s="25">
        <v>5946584</v>
      </c>
      <c r="AB93" s="25">
        <v>1769594</v>
      </c>
      <c r="AC93" s="25">
        <v>14274384</v>
      </c>
      <c r="AD93" s="25">
        <v>2239858</v>
      </c>
      <c r="AE93" s="25">
        <v>2122579</v>
      </c>
      <c r="AF93" s="30">
        <v>29769960</v>
      </c>
      <c r="AG93" s="30">
        <v>7781753</v>
      </c>
      <c r="AH93" s="30">
        <v>2337146</v>
      </c>
      <c r="AI93" s="30">
        <v>16635454</v>
      </c>
      <c r="AJ93" s="30">
        <v>3408019</v>
      </c>
      <c r="AK93" s="30">
        <v>1796287</v>
      </c>
      <c r="AL93" s="30">
        <v>34885132</v>
      </c>
      <c r="AM93" s="30">
        <v>7641236</v>
      </c>
      <c r="AN93" s="30">
        <v>2472707</v>
      </c>
      <c r="AO93" s="30">
        <v>20823451</v>
      </c>
      <c r="AP93" s="30">
        <v>4843183</v>
      </c>
      <c r="AQ93" s="30">
        <v>1289016</v>
      </c>
    </row>
    <row r="94" spans="1:43" customFormat="1" ht="78.75">
      <c r="A94" s="14" t="s">
        <v>257</v>
      </c>
      <c r="B94" s="15">
        <v>20183608</v>
      </c>
      <c r="C94" s="15">
        <v>5247719</v>
      </c>
      <c r="D94" s="15">
        <v>1670068</v>
      </c>
      <c r="E94" s="15">
        <v>10698272</v>
      </c>
      <c r="F94" s="15">
        <v>1646294</v>
      </c>
      <c r="G94" s="15">
        <v>2327961</v>
      </c>
      <c r="H94" s="15">
        <v>21182618</v>
      </c>
      <c r="I94" s="15">
        <v>5285543</v>
      </c>
      <c r="J94" s="15">
        <v>1509886</v>
      </c>
      <c r="K94" s="15">
        <v>12302900</v>
      </c>
      <c r="L94" s="16">
        <v>1595553</v>
      </c>
      <c r="M94" s="15">
        <v>1970422</v>
      </c>
      <c r="N94" s="15">
        <v>24389586</v>
      </c>
      <c r="O94" s="15">
        <v>6521058</v>
      </c>
      <c r="P94" s="15">
        <v>1705462</v>
      </c>
      <c r="Q94" s="15">
        <v>13998977</v>
      </c>
      <c r="R94" s="16">
        <v>1866420</v>
      </c>
      <c r="S94" s="15">
        <v>1969688</v>
      </c>
      <c r="T94" s="15">
        <v>28183645</v>
      </c>
      <c r="U94" s="15">
        <v>5707473</v>
      </c>
      <c r="V94" s="15">
        <v>1728719</v>
      </c>
      <c r="W94" s="15">
        <v>14065055</v>
      </c>
      <c r="X94" s="16">
        <v>6366496</v>
      </c>
      <c r="Y94" s="15">
        <v>1878722</v>
      </c>
      <c r="Z94" s="25">
        <v>24715225</v>
      </c>
      <c r="AA94" s="25">
        <v>5946584</v>
      </c>
      <c r="AB94" s="25">
        <v>1769594</v>
      </c>
      <c r="AC94" s="25">
        <v>14274384</v>
      </c>
      <c r="AD94" s="25">
        <v>2239858</v>
      </c>
      <c r="AE94" s="25">
        <v>2122579</v>
      </c>
      <c r="AF94" s="30">
        <v>29769960</v>
      </c>
      <c r="AG94" s="30">
        <v>7781753</v>
      </c>
      <c r="AH94" s="30">
        <v>2337146</v>
      </c>
      <c r="AI94" s="30">
        <v>16635454</v>
      </c>
      <c r="AJ94" s="30">
        <v>3408019</v>
      </c>
      <c r="AK94" s="30">
        <v>1796287</v>
      </c>
      <c r="AL94" s="30">
        <v>34885132</v>
      </c>
      <c r="AM94" s="30">
        <v>7641236</v>
      </c>
      <c r="AN94" s="30">
        <v>2472707</v>
      </c>
      <c r="AO94" s="30">
        <v>20823451</v>
      </c>
      <c r="AP94" s="30">
        <v>4843183</v>
      </c>
      <c r="AQ94" s="30">
        <v>1289016</v>
      </c>
    </row>
    <row r="95" spans="1:43" customFormat="1">
      <c r="A95" s="14" t="s">
        <v>258</v>
      </c>
      <c r="B95" s="15">
        <v>11237651</v>
      </c>
      <c r="C95" s="15">
        <v>9416106</v>
      </c>
      <c r="D95" s="15">
        <v>681891</v>
      </c>
      <c r="E95" s="15">
        <v>800125</v>
      </c>
      <c r="F95" s="15">
        <v>715898</v>
      </c>
      <c r="G95" s="15">
        <v>129930</v>
      </c>
      <c r="H95" s="15">
        <v>13037266</v>
      </c>
      <c r="I95" s="15">
        <v>10919212</v>
      </c>
      <c r="J95" s="15">
        <v>645334</v>
      </c>
      <c r="K95" s="15">
        <v>818274</v>
      </c>
      <c r="L95" s="16">
        <v>1138095</v>
      </c>
      <c r="M95" s="15">
        <v>138199</v>
      </c>
      <c r="N95" s="15">
        <v>14449104</v>
      </c>
      <c r="O95" s="15">
        <v>11929383</v>
      </c>
      <c r="P95" s="15">
        <v>629875</v>
      </c>
      <c r="Q95" s="15">
        <v>855892</v>
      </c>
      <c r="R95" s="16">
        <v>1505152</v>
      </c>
      <c r="S95" s="15">
        <v>134706</v>
      </c>
      <c r="T95" s="15">
        <v>16018217</v>
      </c>
      <c r="U95" s="15">
        <v>13053963</v>
      </c>
      <c r="V95" s="15">
        <v>603435</v>
      </c>
      <c r="W95" s="15">
        <v>1168539</v>
      </c>
      <c r="X95" s="16">
        <v>1530027</v>
      </c>
      <c r="Y95" s="15">
        <v>234569</v>
      </c>
      <c r="Z95" s="25">
        <v>17641700</v>
      </c>
      <c r="AA95" s="25">
        <v>14196206</v>
      </c>
      <c r="AB95" s="25">
        <v>582667</v>
      </c>
      <c r="AC95" s="25">
        <v>1327386</v>
      </c>
      <c r="AD95" s="25">
        <v>1785047</v>
      </c>
      <c r="AE95" s="25">
        <v>289177</v>
      </c>
      <c r="AF95" s="30">
        <v>20857682</v>
      </c>
      <c r="AG95" s="30">
        <v>16831673</v>
      </c>
      <c r="AH95" s="30">
        <v>581557</v>
      </c>
      <c r="AI95" s="30">
        <v>1458679</v>
      </c>
      <c r="AJ95" s="30">
        <v>2139144</v>
      </c>
      <c r="AK95" s="30">
        <v>370018</v>
      </c>
      <c r="AL95" s="30">
        <v>21615620</v>
      </c>
      <c r="AM95" s="30">
        <v>17233831</v>
      </c>
      <c r="AN95" s="30">
        <v>691585</v>
      </c>
      <c r="AO95" s="30">
        <v>1420083</v>
      </c>
      <c r="AP95" s="30">
        <v>2374869</v>
      </c>
      <c r="AQ95" s="30">
        <v>511238</v>
      </c>
    </row>
    <row r="96" spans="1:43" customFormat="1">
      <c r="A96" s="14" t="s">
        <v>52</v>
      </c>
      <c r="B96" s="15">
        <v>11237651</v>
      </c>
      <c r="C96" s="15">
        <v>9416106</v>
      </c>
      <c r="D96" s="15">
        <v>681891</v>
      </c>
      <c r="E96" s="15">
        <v>800125</v>
      </c>
      <c r="F96" s="15">
        <v>715898</v>
      </c>
      <c r="G96" s="15">
        <v>129930</v>
      </c>
      <c r="H96" s="15">
        <v>13037266</v>
      </c>
      <c r="I96" s="15">
        <v>10919212</v>
      </c>
      <c r="J96" s="15">
        <v>645334</v>
      </c>
      <c r="K96" s="15">
        <v>818274</v>
      </c>
      <c r="L96" s="16">
        <v>1138095</v>
      </c>
      <c r="M96" s="15">
        <v>138199</v>
      </c>
      <c r="N96" s="15">
        <v>14449104</v>
      </c>
      <c r="O96" s="15">
        <v>11929383</v>
      </c>
      <c r="P96" s="15">
        <v>629875</v>
      </c>
      <c r="Q96" s="15">
        <v>855892</v>
      </c>
      <c r="R96" s="16">
        <v>1505152</v>
      </c>
      <c r="S96" s="15">
        <v>134706</v>
      </c>
      <c r="T96" s="15">
        <v>16018217</v>
      </c>
      <c r="U96" s="15">
        <v>13053963</v>
      </c>
      <c r="V96" s="15">
        <v>603435</v>
      </c>
      <c r="W96" s="15">
        <v>1168539</v>
      </c>
      <c r="X96" s="16">
        <v>1530027</v>
      </c>
      <c r="Y96" s="15">
        <v>234569</v>
      </c>
      <c r="Z96" s="25">
        <v>17641700</v>
      </c>
      <c r="AA96" s="25">
        <v>14196206</v>
      </c>
      <c r="AB96" s="25">
        <v>582667</v>
      </c>
      <c r="AC96" s="25">
        <v>1327386</v>
      </c>
      <c r="AD96" s="25">
        <v>1785047</v>
      </c>
      <c r="AE96" s="25">
        <v>289177</v>
      </c>
      <c r="AF96" s="30">
        <v>20857682</v>
      </c>
      <c r="AG96" s="30">
        <v>16831673</v>
      </c>
      <c r="AH96" s="30">
        <v>581557</v>
      </c>
      <c r="AI96" s="30">
        <v>1458679</v>
      </c>
      <c r="AJ96" s="30">
        <v>2139144</v>
      </c>
      <c r="AK96" s="30">
        <v>370018</v>
      </c>
      <c r="AL96" s="30">
        <v>21615620</v>
      </c>
      <c r="AM96" s="30">
        <v>17233831</v>
      </c>
      <c r="AN96" s="30">
        <v>691585</v>
      </c>
      <c r="AO96" s="30">
        <v>1420083</v>
      </c>
      <c r="AP96" s="30">
        <v>2374869</v>
      </c>
      <c r="AQ96" s="30">
        <v>511238</v>
      </c>
    </row>
    <row r="97" spans="1:43" customFormat="1" ht="47.25">
      <c r="A97" s="14" t="s">
        <v>259</v>
      </c>
      <c r="B97" s="15">
        <v>9156167</v>
      </c>
      <c r="C97" s="15">
        <v>6740085</v>
      </c>
      <c r="D97" s="15">
        <v>307315</v>
      </c>
      <c r="E97" s="15">
        <v>309930</v>
      </c>
      <c r="F97" s="15">
        <v>1836626</v>
      </c>
      <c r="G97" s="15">
        <v>176916</v>
      </c>
      <c r="H97" s="15">
        <v>9202246</v>
      </c>
      <c r="I97" s="15">
        <v>6699246</v>
      </c>
      <c r="J97" s="15">
        <v>300425</v>
      </c>
      <c r="K97" s="15">
        <v>290901</v>
      </c>
      <c r="L97" s="16">
        <v>1941406</v>
      </c>
      <c r="M97" s="15">
        <v>262830</v>
      </c>
      <c r="N97" s="15">
        <v>12702541</v>
      </c>
      <c r="O97" s="15">
        <v>8461868</v>
      </c>
      <c r="P97" s="15">
        <v>290408</v>
      </c>
      <c r="Q97" s="15">
        <v>276553</v>
      </c>
      <c r="R97" s="16">
        <v>3438654</v>
      </c>
      <c r="S97" s="15">
        <v>520547</v>
      </c>
      <c r="T97" s="15">
        <v>14366026</v>
      </c>
      <c r="U97" s="15">
        <v>8224238</v>
      </c>
      <c r="V97" s="15">
        <v>289954</v>
      </c>
      <c r="W97" s="15">
        <v>267830</v>
      </c>
      <c r="X97" s="16">
        <v>5337217</v>
      </c>
      <c r="Y97" s="15">
        <v>535335</v>
      </c>
      <c r="Z97" s="25">
        <v>13690556</v>
      </c>
      <c r="AA97" s="25">
        <v>7964889</v>
      </c>
      <c r="AB97" s="25">
        <v>269281</v>
      </c>
      <c r="AC97" s="25">
        <v>234023</v>
      </c>
      <c r="AD97" s="25">
        <v>5010416</v>
      </c>
      <c r="AE97" s="25">
        <v>477933</v>
      </c>
      <c r="AF97" s="30">
        <v>14496693</v>
      </c>
      <c r="AG97" s="30">
        <v>7981012</v>
      </c>
      <c r="AH97" s="30">
        <v>257722</v>
      </c>
      <c r="AI97" s="30">
        <v>277054</v>
      </c>
      <c r="AJ97" s="30">
        <v>5624016</v>
      </c>
      <c r="AK97" s="30">
        <v>606226</v>
      </c>
      <c r="AL97" s="30">
        <v>14066783</v>
      </c>
      <c r="AM97" s="30">
        <v>8017684</v>
      </c>
      <c r="AN97" s="30">
        <v>221677</v>
      </c>
      <c r="AO97" s="30">
        <v>221688</v>
      </c>
      <c r="AP97" s="30">
        <v>5116790</v>
      </c>
      <c r="AQ97" s="30">
        <v>679397</v>
      </c>
    </row>
    <row r="98" spans="1:43" customFormat="1" ht="31.5">
      <c r="A98" s="14" t="s">
        <v>260</v>
      </c>
      <c r="B98" s="15">
        <v>8556319</v>
      </c>
      <c r="C98" s="15">
        <v>6256695</v>
      </c>
      <c r="D98" s="15">
        <v>20947</v>
      </c>
      <c r="E98" s="15">
        <v>258862</v>
      </c>
      <c r="F98" s="15">
        <v>1811670</v>
      </c>
      <c r="G98" s="15">
        <v>140837</v>
      </c>
      <c r="H98" s="15">
        <v>8632009</v>
      </c>
      <c r="I98" s="15">
        <v>6237025</v>
      </c>
      <c r="J98" s="15">
        <v>21107</v>
      </c>
      <c r="K98" s="15">
        <v>239020</v>
      </c>
      <c r="L98" s="16">
        <v>1917123</v>
      </c>
      <c r="M98" s="15">
        <v>231082</v>
      </c>
      <c r="N98" s="15">
        <v>12050482</v>
      </c>
      <c r="O98" s="15">
        <v>7964810</v>
      </c>
      <c r="P98" s="15">
        <v>20348</v>
      </c>
      <c r="Q98" s="15">
        <v>225989</v>
      </c>
      <c r="R98" s="16">
        <v>3398056</v>
      </c>
      <c r="S98" s="15">
        <v>456789</v>
      </c>
      <c r="T98" s="15">
        <v>13711049</v>
      </c>
      <c r="U98" s="15">
        <v>7734612</v>
      </c>
      <c r="V98" s="15">
        <v>28621</v>
      </c>
      <c r="W98" s="15">
        <v>218391</v>
      </c>
      <c r="X98" s="16">
        <v>5286240</v>
      </c>
      <c r="Y98" s="15">
        <v>470440</v>
      </c>
      <c r="Z98" s="25">
        <v>13038124</v>
      </c>
      <c r="AA98" s="25">
        <v>7468461</v>
      </c>
      <c r="AB98" s="17" t="s">
        <v>59</v>
      </c>
      <c r="AC98" s="25">
        <v>188436</v>
      </c>
      <c r="AD98" s="25">
        <v>4965482</v>
      </c>
      <c r="AE98" s="25">
        <v>412472</v>
      </c>
      <c r="AF98" s="30">
        <v>13798959</v>
      </c>
      <c r="AG98" s="30">
        <v>7463082</v>
      </c>
      <c r="AH98" s="31" t="s">
        <v>65</v>
      </c>
      <c r="AI98" s="30">
        <v>225929</v>
      </c>
      <c r="AJ98" s="30">
        <v>5568676</v>
      </c>
      <c r="AK98" s="30">
        <v>532887</v>
      </c>
      <c r="AL98" s="30">
        <v>13487682</v>
      </c>
      <c r="AM98" s="30">
        <v>7594501</v>
      </c>
      <c r="AN98" s="31" t="s">
        <v>65</v>
      </c>
      <c r="AO98" s="30">
        <v>192472</v>
      </c>
      <c r="AP98" s="30">
        <v>5052222</v>
      </c>
      <c r="AQ98" s="30">
        <v>617860</v>
      </c>
    </row>
    <row r="99" spans="1:43" customFormat="1" ht="31.5">
      <c r="A99" s="14" t="s">
        <v>261</v>
      </c>
      <c r="B99" s="15">
        <v>448402</v>
      </c>
      <c r="C99" s="15">
        <v>374679</v>
      </c>
      <c r="D99" s="15">
        <v>246077</v>
      </c>
      <c r="E99" s="15">
        <v>32195</v>
      </c>
      <c r="F99" s="15">
        <v>19842</v>
      </c>
      <c r="G99" s="15">
        <v>18438</v>
      </c>
      <c r="H99" s="15">
        <v>427546</v>
      </c>
      <c r="I99" s="15">
        <v>359654</v>
      </c>
      <c r="J99" s="15">
        <v>237333</v>
      </c>
      <c r="K99" s="15">
        <v>31364</v>
      </c>
      <c r="L99" s="16">
        <v>20319</v>
      </c>
      <c r="M99" s="15">
        <v>16105</v>
      </c>
      <c r="N99" s="15">
        <v>419647</v>
      </c>
      <c r="O99" s="15">
        <v>345191</v>
      </c>
      <c r="P99" s="15">
        <v>229091</v>
      </c>
      <c r="Q99" s="15">
        <v>30224</v>
      </c>
      <c r="R99" s="16">
        <v>22253</v>
      </c>
      <c r="S99" s="15">
        <v>21898</v>
      </c>
      <c r="T99" s="15">
        <v>477518</v>
      </c>
      <c r="U99" s="15">
        <v>376476</v>
      </c>
      <c r="V99" s="15">
        <v>261333</v>
      </c>
      <c r="W99" s="15">
        <v>44047</v>
      </c>
      <c r="X99" s="16">
        <v>24656</v>
      </c>
      <c r="Y99" s="15">
        <v>32299</v>
      </c>
      <c r="Z99" s="25">
        <v>484359</v>
      </c>
      <c r="AA99" s="25">
        <v>379950</v>
      </c>
      <c r="AB99" s="25">
        <v>239632</v>
      </c>
      <c r="AC99" s="25">
        <v>41382</v>
      </c>
      <c r="AD99" s="25">
        <v>23844</v>
      </c>
      <c r="AE99" s="25">
        <v>39161</v>
      </c>
      <c r="AF99" s="30">
        <v>519527</v>
      </c>
      <c r="AG99" s="30">
        <v>404551</v>
      </c>
      <c r="AH99" s="30">
        <v>232431</v>
      </c>
      <c r="AI99" s="30">
        <v>48488</v>
      </c>
      <c r="AJ99" s="30">
        <v>28563</v>
      </c>
      <c r="AK99" s="30">
        <v>37925</v>
      </c>
      <c r="AL99" s="30">
        <v>407628</v>
      </c>
      <c r="AM99" s="30">
        <v>311895</v>
      </c>
      <c r="AN99" s="30">
        <v>200727</v>
      </c>
      <c r="AO99" s="30">
        <v>27246</v>
      </c>
      <c r="AP99" s="30">
        <v>33186</v>
      </c>
      <c r="AQ99" s="30">
        <v>35301</v>
      </c>
    </row>
    <row r="100" spans="1:43" customFormat="1" ht="47.25">
      <c r="A100" s="14" t="s">
        <v>262</v>
      </c>
      <c r="B100" s="15">
        <v>151446</v>
      </c>
      <c r="C100" s="15">
        <v>108711</v>
      </c>
      <c r="D100" s="16" t="s">
        <v>59</v>
      </c>
      <c r="E100" s="15">
        <v>18873</v>
      </c>
      <c r="F100" s="15">
        <v>5114</v>
      </c>
      <c r="G100" s="15">
        <v>17641</v>
      </c>
      <c r="H100" s="15">
        <v>142691</v>
      </c>
      <c r="I100" s="15">
        <v>102567</v>
      </c>
      <c r="J100" s="16" t="s">
        <v>59</v>
      </c>
      <c r="K100" s="15">
        <v>20517</v>
      </c>
      <c r="L100" s="16">
        <v>3964</v>
      </c>
      <c r="M100" s="15">
        <v>15643</v>
      </c>
      <c r="N100" s="15">
        <v>232412</v>
      </c>
      <c r="O100" s="15">
        <v>151867</v>
      </c>
      <c r="P100" s="16" t="s">
        <v>59</v>
      </c>
      <c r="Q100" s="15">
        <v>20340</v>
      </c>
      <c r="R100" s="16">
        <v>18345</v>
      </c>
      <c r="S100" s="15">
        <v>41860</v>
      </c>
      <c r="T100" s="15">
        <v>177459</v>
      </c>
      <c r="U100" s="15">
        <v>113150</v>
      </c>
      <c r="V100" s="16"/>
      <c r="W100" s="15">
        <v>5392</v>
      </c>
      <c r="X100" s="16">
        <v>26321</v>
      </c>
      <c r="Y100" s="15">
        <v>32596</v>
      </c>
      <c r="Z100" s="25">
        <v>168073</v>
      </c>
      <c r="AA100" s="25">
        <v>116478</v>
      </c>
      <c r="AB100" s="17" t="s">
        <v>59</v>
      </c>
      <c r="AC100" s="25">
        <v>4205</v>
      </c>
      <c r="AD100" s="25">
        <v>21090</v>
      </c>
      <c r="AE100" s="25">
        <v>26300</v>
      </c>
      <c r="AF100" s="30">
        <v>178207</v>
      </c>
      <c r="AG100" s="30">
        <v>113379</v>
      </c>
      <c r="AH100" s="31" t="s">
        <v>65</v>
      </c>
      <c r="AI100" s="30">
        <v>2637</v>
      </c>
      <c r="AJ100" s="30">
        <v>26777</v>
      </c>
      <c r="AK100" s="30">
        <v>35414</v>
      </c>
      <c r="AL100" s="30">
        <v>171473</v>
      </c>
      <c r="AM100" s="30">
        <v>111288</v>
      </c>
      <c r="AN100" s="31" t="s">
        <v>65</v>
      </c>
      <c r="AO100" s="30">
        <v>1970</v>
      </c>
      <c r="AP100" s="30">
        <v>31382</v>
      </c>
      <c r="AQ100" s="30">
        <v>26236</v>
      </c>
    </row>
    <row r="101" spans="1:43" customFormat="1" ht="63">
      <c r="A101" s="14" t="s">
        <v>263</v>
      </c>
      <c r="B101" s="15">
        <v>2673233</v>
      </c>
      <c r="C101" s="15">
        <v>1791314</v>
      </c>
      <c r="D101" s="16" t="s">
        <v>59</v>
      </c>
      <c r="E101" s="15">
        <v>605161</v>
      </c>
      <c r="F101" s="15">
        <v>223167</v>
      </c>
      <c r="G101" s="15">
        <v>24259</v>
      </c>
      <c r="H101" s="15">
        <v>3292195</v>
      </c>
      <c r="I101" s="15">
        <v>1842406</v>
      </c>
      <c r="J101" s="16" t="s">
        <v>59</v>
      </c>
      <c r="K101" s="15">
        <v>1085057</v>
      </c>
      <c r="L101" s="16">
        <v>309784</v>
      </c>
      <c r="M101" s="15">
        <v>39526</v>
      </c>
      <c r="N101" s="15">
        <v>4642647</v>
      </c>
      <c r="O101" s="15">
        <v>3114367</v>
      </c>
      <c r="P101" s="16" t="s">
        <v>59</v>
      </c>
      <c r="Q101" s="15">
        <v>1082729</v>
      </c>
      <c r="R101" s="16">
        <v>345651</v>
      </c>
      <c r="S101" s="15">
        <v>83728</v>
      </c>
      <c r="T101" s="15">
        <v>4402620</v>
      </c>
      <c r="U101" s="15">
        <v>3104244</v>
      </c>
      <c r="V101" s="16" t="s">
        <v>59</v>
      </c>
      <c r="W101" s="15">
        <v>927197</v>
      </c>
      <c r="X101" s="16">
        <v>318461</v>
      </c>
      <c r="Y101" s="15">
        <v>43999</v>
      </c>
      <c r="Z101" s="25">
        <v>3957490</v>
      </c>
      <c r="AA101" s="25">
        <v>2400039</v>
      </c>
      <c r="AB101" s="25">
        <v>3074</v>
      </c>
      <c r="AC101" s="25">
        <v>1006359</v>
      </c>
      <c r="AD101" s="25">
        <v>469387</v>
      </c>
      <c r="AE101" s="25">
        <v>78354</v>
      </c>
      <c r="AF101" s="30">
        <v>4598466</v>
      </c>
      <c r="AG101" s="30">
        <v>2550866</v>
      </c>
      <c r="AH101" s="31" t="s">
        <v>65</v>
      </c>
      <c r="AI101" s="30">
        <v>1524309</v>
      </c>
      <c r="AJ101" s="30">
        <v>446594</v>
      </c>
      <c r="AK101" s="30">
        <v>68886</v>
      </c>
      <c r="AL101" s="30">
        <v>4465425</v>
      </c>
      <c r="AM101" s="30">
        <v>2582219</v>
      </c>
      <c r="AN101" s="31" t="s">
        <v>65</v>
      </c>
      <c r="AO101" s="30">
        <v>1338311</v>
      </c>
      <c r="AP101" s="30">
        <v>480191</v>
      </c>
      <c r="AQ101" s="30">
        <v>57294</v>
      </c>
    </row>
    <row r="102" spans="1:43" customFormat="1" ht="47.25">
      <c r="A102" s="14" t="s">
        <v>264</v>
      </c>
      <c r="B102" s="15">
        <v>792571</v>
      </c>
      <c r="C102" s="15">
        <v>596807</v>
      </c>
      <c r="D102" s="16"/>
      <c r="E102" s="15">
        <v>29126</v>
      </c>
      <c r="F102" s="15">
        <v>145363</v>
      </c>
      <c r="G102" s="15">
        <v>7510</v>
      </c>
      <c r="H102" s="15">
        <v>834950</v>
      </c>
      <c r="I102" s="15">
        <v>589867</v>
      </c>
      <c r="J102" s="17" t="s">
        <v>59</v>
      </c>
      <c r="K102" s="15">
        <v>25430</v>
      </c>
      <c r="L102" s="16">
        <v>202754</v>
      </c>
      <c r="M102" s="15">
        <v>12422</v>
      </c>
      <c r="N102" s="15">
        <v>838866</v>
      </c>
      <c r="O102" s="15">
        <v>589387</v>
      </c>
      <c r="P102" s="17" t="s">
        <v>59</v>
      </c>
      <c r="Q102" s="15">
        <v>22571</v>
      </c>
      <c r="R102" s="16">
        <v>205299</v>
      </c>
      <c r="S102" s="15">
        <v>19368</v>
      </c>
      <c r="T102" s="15">
        <v>970505</v>
      </c>
      <c r="U102" s="15">
        <v>727028</v>
      </c>
      <c r="V102" s="17" t="s">
        <v>59</v>
      </c>
      <c r="W102" s="15">
        <v>23098</v>
      </c>
      <c r="X102" s="16">
        <v>202579</v>
      </c>
      <c r="Y102" s="15">
        <v>15128</v>
      </c>
      <c r="Z102" s="25">
        <v>1014526</v>
      </c>
      <c r="AA102" s="25">
        <v>693391</v>
      </c>
      <c r="AB102" s="17" t="s">
        <v>59</v>
      </c>
      <c r="AC102" s="25">
        <v>63496</v>
      </c>
      <c r="AD102" s="25">
        <v>235006</v>
      </c>
      <c r="AE102" s="25">
        <v>19975</v>
      </c>
      <c r="AF102" s="30">
        <v>895467</v>
      </c>
      <c r="AG102" s="30">
        <v>578218</v>
      </c>
      <c r="AH102" s="31" t="s">
        <v>65</v>
      </c>
      <c r="AI102" s="30">
        <v>102592</v>
      </c>
      <c r="AJ102" s="30">
        <v>189093</v>
      </c>
      <c r="AK102" s="30">
        <v>23421</v>
      </c>
      <c r="AL102" s="30">
        <v>1020722</v>
      </c>
      <c r="AM102" s="30">
        <v>684995</v>
      </c>
      <c r="AN102" s="31" t="s">
        <v>65</v>
      </c>
      <c r="AO102" s="30">
        <v>103694</v>
      </c>
      <c r="AP102" s="30">
        <v>203197</v>
      </c>
      <c r="AQ102" s="30">
        <v>27153</v>
      </c>
    </row>
    <row r="103" spans="1:43" customFormat="1" ht="47.25">
      <c r="A103" s="14" t="s">
        <v>265</v>
      </c>
      <c r="B103" s="15">
        <v>346873</v>
      </c>
      <c r="C103" s="15">
        <v>160922</v>
      </c>
      <c r="D103" s="16"/>
      <c r="E103" s="15">
        <v>139668</v>
      </c>
      <c r="F103" s="15">
        <v>24810</v>
      </c>
      <c r="G103" s="15">
        <v>16406</v>
      </c>
      <c r="H103" s="15">
        <v>362964</v>
      </c>
      <c r="I103" s="15">
        <v>180932</v>
      </c>
      <c r="J103" s="17" t="s">
        <v>59</v>
      </c>
      <c r="K103" s="15">
        <v>138788</v>
      </c>
      <c r="L103" s="16">
        <v>28872</v>
      </c>
      <c r="M103" s="15">
        <v>13874</v>
      </c>
      <c r="N103" s="15">
        <v>450261</v>
      </c>
      <c r="O103" s="15">
        <v>265889</v>
      </c>
      <c r="P103" s="17" t="s">
        <v>59</v>
      </c>
      <c r="Q103" s="15">
        <v>138150</v>
      </c>
      <c r="R103" s="16">
        <v>34389</v>
      </c>
      <c r="S103" s="15">
        <v>10946</v>
      </c>
      <c r="T103" s="15">
        <v>532463</v>
      </c>
      <c r="U103" s="15">
        <v>291815</v>
      </c>
      <c r="V103" s="17" t="s">
        <v>59</v>
      </c>
      <c r="W103" s="15">
        <v>195688</v>
      </c>
      <c r="X103" s="16">
        <v>33396</v>
      </c>
      <c r="Y103" s="15">
        <v>10790</v>
      </c>
      <c r="Z103" s="25">
        <v>537044</v>
      </c>
      <c r="AA103" s="25">
        <v>303075</v>
      </c>
      <c r="AB103" s="17" t="s">
        <v>59</v>
      </c>
      <c r="AC103" s="25">
        <v>167773</v>
      </c>
      <c r="AD103" s="25">
        <v>33846</v>
      </c>
      <c r="AE103" s="25">
        <v>31657</v>
      </c>
      <c r="AF103" s="30">
        <v>601995</v>
      </c>
      <c r="AG103" s="30">
        <v>303349</v>
      </c>
      <c r="AH103" s="31" t="s">
        <v>65</v>
      </c>
      <c r="AI103" s="30">
        <v>234782</v>
      </c>
      <c r="AJ103" s="30">
        <v>37058</v>
      </c>
      <c r="AK103" s="30">
        <v>21138</v>
      </c>
      <c r="AL103" s="30">
        <v>774114</v>
      </c>
      <c r="AM103" s="30">
        <v>321483</v>
      </c>
      <c r="AN103" s="31" t="s">
        <v>65</v>
      </c>
      <c r="AO103" s="30">
        <v>329824</v>
      </c>
      <c r="AP103" s="30">
        <v>98702</v>
      </c>
      <c r="AQ103" s="30">
        <v>18378</v>
      </c>
    </row>
    <row r="104" spans="1:43" customFormat="1" ht="78.75">
      <c r="A104" s="14" t="s">
        <v>266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20"/>
      <c r="AA104" s="20"/>
      <c r="AB104" s="20"/>
      <c r="AC104" s="20"/>
      <c r="AD104" s="20"/>
      <c r="AE104" s="20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1:43" customFormat="1" ht="31.5">
      <c r="A105" s="14" t="s">
        <v>267</v>
      </c>
      <c r="B105" s="15">
        <v>1533789</v>
      </c>
      <c r="C105" s="15">
        <v>1033585</v>
      </c>
      <c r="D105" s="16"/>
      <c r="E105" s="15">
        <v>436367</v>
      </c>
      <c r="F105" s="15">
        <v>52994</v>
      </c>
      <c r="G105" s="15">
        <v>343</v>
      </c>
      <c r="H105" s="15">
        <v>2094281</v>
      </c>
      <c r="I105" s="15">
        <v>1071607</v>
      </c>
      <c r="J105" s="16"/>
      <c r="K105" s="15">
        <v>920839</v>
      </c>
      <c r="L105" s="16">
        <v>78158</v>
      </c>
      <c r="M105" s="15">
        <v>13230</v>
      </c>
      <c r="N105" s="15">
        <v>3353520</v>
      </c>
      <c r="O105" s="15">
        <v>2259091</v>
      </c>
      <c r="P105" s="17" t="s">
        <v>59</v>
      </c>
      <c r="Q105" s="15">
        <v>922008</v>
      </c>
      <c r="R105" s="16">
        <v>105963</v>
      </c>
      <c r="S105" s="15">
        <v>53414</v>
      </c>
      <c r="T105" s="15">
        <v>2899652</v>
      </c>
      <c r="U105" s="15">
        <v>2085401</v>
      </c>
      <c r="V105" s="17" t="s">
        <v>59</v>
      </c>
      <c r="W105" s="15">
        <v>708411</v>
      </c>
      <c r="X105" s="16">
        <v>82486</v>
      </c>
      <c r="Y105" s="15">
        <v>18081</v>
      </c>
      <c r="Z105" s="25">
        <v>2405920</v>
      </c>
      <c r="AA105" s="25">
        <v>1403573</v>
      </c>
      <c r="AB105" s="17" t="s">
        <v>59</v>
      </c>
      <c r="AC105" s="25">
        <v>775090</v>
      </c>
      <c r="AD105" s="25">
        <v>200535</v>
      </c>
      <c r="AE105" s="25">
        <v>26722</v>
      </c>
      <c r="AF105" s="30">
        <v>3101004</v>
      </c>
      <c r="AG105" s="30">
        <v>1669299</v>
      </c>
      <c r="AH105" s="31"/>
      <c r="AI105" s="30">
        <v>1186935</v>
      </c>
      <c r="AJ105" s="30">
        <v>220443</v>
      </c>
      <c r="AK105" s="30">
        <v>24327</v>
      </c>
      <c r="AL105" s="30">
        <v>2670589</v>
      </c>
      <c r="AM105" s="30">
        <v>1575741</v>
      </c>
      <c r="AN105" s="31"/>
      <c r="AO105" s="30">
        <v>904793</v>
      </c>
      <c r="AP105" s="30">
        <v>178292</v>
      </c>
      <c r="AQ105" s="30">
        <v>11763</v>
      </c>
    </row>
    <row r="106" spans="1:43" customFormat="1" ht="31.5">
      <c r="A106" s="14" t="s">
        <v>268</v>
      </c>
      <c r="B106" s="15">
        <v>183793</v>
      </c>
      <c r="C106" s="15">
        <v>138487</v>
      </c>
      <c r="D106" s="16"/>
      <c r="E106" s="15">
        <v>21969</v>
      </c>
      <c r="F106" s="15">
        <v>6679</v>
      </c>
      <c r="G106" s="15">
        <v>13909</v>
      </c>
      <c r="H106" s="15">
        <v>147462</v>
      </c>
      <c r="I106" s="15">
        <v>104342</v>
      </c>
      <c r="J106" s="16"/>
      <c r="K106" s="15">
        <v>20964</v>
      </c>
      <c r="L106" s="16">
        <v>6769</v>
      </c>
      <c r="M106" s="15">
        <v>15383</v>
      </c>
      <c r="N106" s="15">
        <v>116790</v>
      </c>
      <c r="O106" s="15">
        <v>90485</v>
      </c>
      <c r="P106" s="17"/>
      <c r="Q106" s="15">
        <v>11189</v>
      </c>
      <c r="R106" s="16">
        <v>4354</v>
      </c>
      <c r="S106" s="15">
        <v>10762</v>
      </c>
      <c r="T106" s="15">
        <v>134581</v>
      </c>
      <c r="U106" s="15">
        <v>108197</v>
      </c>
      <c r="V106" s="16"/>
      <c r="W106" s="15">
        <v>8225</v>
      </c>
      <c r="X106" s="16">
        <v>6634</v>
      </c>
      <c r="Y106" s="15">
        <v>11525</v>
      </c>
      <c r="Z106" s="25">
        <v>132829</v>
      </c>
      <c r="AA106" s="25">
        <v>77552</v>
      </c>
      <c r="AB106" s="17"/>
      <c r="AC106" s="25">
        <v>28201</v>
      </c>
      <c r="AD106" s="25">
        <v>7518</v>
      </c>
      <c r="AE106" s="25">
        <v>19558</v>
      </c>
      <c r="AF106" s="30">
        <v>193669</v>
      </c>
      <c r="AG106" s="30">
        <v>70949</v>
      </c>
      <c r="AH106" s="31"/>
      <c r="AI106" s="30">
        <v>98291</v>
      </c>
      <c r="AJ106" s="30">
        <v>3687</v>
      </c>
      <c r="AK106" s="30">
        <v>20742</v>
      </c>
      <c r="AL106" s="30">
        <v>155469</v>
      </c>
      <c r="AM106" s="30">
        <v>68531</v>
      </c>
      <c r="AN106" s="31"/>
      <c r="AO106" s="30">
        <v>61226</v>
      </c>
      <c r="AP106" s="30">
        <v>3043</v>
      </c>
      <c r="AQ106" s="30">
        <v>22669</v>
      </c>
    </row>
    <row r="107" spans="1:43" customFormat="1" ht="31.5">
      <c r="A107" s="14" t="s">
        <v>269</v>
      </c>
      <c r="B107" s="17" t="s">
        <v>59</v>
      </c>
      <c r="C107" s="17" t="s">
        <v>59</v>
      </c>
      <c r="D107" s="16"/>
      <c r="E107" s="16"/>
      <c r="F107" s="17" t="s">
        <v>59</v>
      </c>
      <c r="G107" s="17" t="s">
        <v>59</v>
      </c>
      <c r="H107" s="17" t="s">
        <v>59</v>
      </c>
      <c r="I107" s="17" t="s">
        <v>59</v>
      </c>
      <c r="J107" s="16"/>
      <c r="K107" s="16"/>
      <c r="L107" s="17" t="s">
        <v>59</v>
      </c>
      <c r="M107" s="17" t="s">
        <v>59</v>
      </c>
      <c r="N107" s="17" t="s">
        <v>59</v>
      </c>
      <c r="O107" s="17" t="s">
        <v>59</v>
      </c>
      <c r="P107" s="16"/>
      <c r="Q107" s="16"/>
      <c r="R107" s="17" t="s">
        <v>59</v>
      </c>
      <c r="S107" s="17" t="s">
        <v>59</v>
      </c>
      <c r="T107" s="17" t="s">
        <v>59</v>
      </c>
      <c r="U107" s="17" t="s">
        <v>59</v>
      </c>
      <c r="V107" s="16"/>
      <c r="W107" s="16"/>
      <c r="X107" s="17" t="s">
        <v>59</v>
      </c>
      <c r="Y107" s="17" t="s">
        <v>59</v>
      </c>
      <c r="Z107" s="17" t="s">
        <v>59</v>
      </c>
      <c r="AA107" s="17" t="s">
        <v>59</v>
      </c>
      <c r="AB107" s="17"/>
      <c r="AC107" s="17" t="s">
        <v>59</v>
      </c>
      <c r="AD107" s="17" t="s">
        <v>59</v>
      </c>
      <c r="AE107" s="17" t="s">
        <v>59</v>
      </c>
      <c r="AF107" s="31"/>
      <c r="AG107" s="31"/>
      <c r="AH107" s="31"/>
      <c r="AI107" s="31"/>
      <c r="AJ107" s="31"/>
      <c r="AK107" s="31"/>
      <c r="AL107" s="31" t="s">
        <v>65</v>
      </c>
      <c r="AM107" s="31" t="s">
        <v>65</v>
      </c>
      <c r="AN107" s="31"/>
      <c r="AO107" s="31" t="s">
        <v>65</v>
      </c>
      <c r="AP107" s="31" t="s">
        <v>65</v>
      </c>
      <c r="AQ107" s="31">
        <v>22669</v>
      </c>
    </row>
    <row r="108" spans="1:43" customFormat="1" ht="63">
      <c r="A108" s="14" t="s">
        <v>270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  <c r="AA108" s="17"/>
      <c r="AB108" s="20"/>
      <c r="AC108" s="20"/>
      <c r="AD108" s="17"/>
      <c r="AE108" s="20"/>
      <c r="AF108" s="31"/>
      <c r="AG108" s="31"/>
      <c r="AH108" s="32"/>
      <c r="AI108" s="32"/>
      <c r="AJ108" s="31"/>
      <c r="AK108" s="32"/>
      <c r="AL108" s="31"/>
      <c r="AM108" s="31"/>
      <c r="AN108" s="32"/>
      <c r="AO108" s="32"/>
      <c r="AP108" s="31"/>
      <c r="AQ108" s="32"/>
    </row>
    <row r="109" spans="1:43" customFormat="1" ht="31.5">
      <c r="A109" s="14" t="s">
        <v>271</v>
      </c>
      <c r="B109" s="16" t="s">
        <v>59</v>
      </c>
      <c r="C109" s="16"/>
      <c r="D109" s="16"/>
      <c r="E109" s="16"/>
      <c r="F109" s="16" t="s">
        <v>59</v>
      </c>
      <c r="G109" s="16"/>
      <c r="H109" s="16" t="s">
        <v>59</v>
      </c>
      <c r="I109" s="16"/>
      <c r="J109" s="16"/>
      <c r="K109" s="16"/>
      <c r="L109" s="16" t="s">
        <v>59</v>
      </c>
      <c r="M109" s="16"/>
      <c r="N109" s="16" t="s">
        <v>59</v>
      </c>
      <c r="O109" s="16"/>
      <c r="P109" s="16"/>
      <c r="Q109" s="16"/>
      <c r="R109" s="16" t="s">
        <v>59</v>
      </c>
      <c r="S109" s="16"/>
      <c r="T109" s="17" t="s">
        <v>59</v>
      </c>
      <c r="U109" s="17" t="s">
        <v>59</v>
      </c>
      <c r="V109" s="17"/>
      <c r="W109" s="17" t="s">
        <v>59</v>
      </c>
      <c r="X109" s="17" t="s">
        <v>59</v>
      </c>
      <c r="Y109" s="17" t="s">
        <v>59</v>
      </c>
      <c r="Z109" s="17" t="s">
        <v>59</v>
      </c>
      <c r="AA109" s="17" t="s">
        <v>59</v>
      </c>
      <c r="AB109" s="17"/>
      <c r="AC109" s="17" t="s">
        <v>59</v>
      </c>
      <c r="AD109" s="17" t="s">
        <v>59</v>
      </c>
      <c r="AE109" s="17" t="s">
        <v>59</v>
      </c>
      <c r="AF109" s="31" t="s">
        <v>65</v>
      </c>
      <c r="AG109" s="31" t="s">
        <v>65</v>
      </c>
      <c r="AH109" s="31"/>
      <c r="AI109" s="31" t="s">
        <v>65</v>
      </c>
      <c r="AJ109" s="31" t="s">
        <v>65</v>
      </c>
      <c r="AK109" s="31"/>
      <c r="AL109" s="31" t="s">
        <v>65</v>
      </c>
      <c r="AM109" s="31" t="s">
        <v>65</v>
      </c>
      <c r="AN109" s="31"/>
      <c r="AO109" s="31" t="s">
        <v>65</v>
      </c>
      <c r="AP109" s="31" t="s">
        <v>65</v>
      </c>
      <c r="AQ109" s="31"/>
    </row>
    <row r="111" spans="1:43">
      <c r="A111" s="2" t="s">
        <v>272</v>
      </c>
    </row>
  </sheetData>
  <mergeCells count="9">
    <mergeCell ref="Z3:AE3"/>
    <mergeCell ref="AF3:AK3"/>
    <mergeCell ref="AL3:AQ3"/>
    <mergeCell ref="A3:A4"/>
    <mergeCell ref="A2:Y2"/>
    <mergeCell ref="B3:G3"/>
    <mergeCell ref="H3:M3"/>
    <mergeCell ref="N3:S3"/>
    <mergeCell ref="T3:Y3"/>
  </mergeCells>
  <hyperlinks>
    <hyperlink ref="A1" location="Содержание!B5" display="          К содержанию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Кутафина Ирина Александровна</cp:lastModifiedBy>
  <cp:lastPrinted>2021-05-13T12:20:00Z</cp:lastPrinted>
  <dcterms:created xsi:type="dcterms:W3CDTF">2021-04-08T10:35:00Z</dcterms:created>
  <dcterms:modified xsi:type="dcterms:W3CDTF">2024-10-02T12:18:46Z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712A5B92E3C5430B8E0B41C5A6ED1D70_12</vt:lpwstr>
  </property>
  <property fmtid="{D5CDD505-2E9C-101B-9397-08002B2CF9AE}" pid="3" name="KSOProductBuildVer">
    <vt:lpwstr>1049-12.2.0.13472</vt:lpwstr>
  </property>
</Properties>
</file>